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I267" i="2"/>
  <c r="H267"/>
  <c r="K266"/>
  <c r="L266" s="1"/>
  <c r="K265"/>
  <c r="L265" s="1"/>
  <c r="J264"/>
  <c r="K264" s="1"/>
  <c r="L264" s="1"/>
  <c r="L263"/>
  <c r="K263"/>
  <c r="K262"/>
  <c r="L262" s="1"/>
  <c r="K261"/>
  <c r="L261" s="1"/>
  <c r="K260"/>
  <c r="L260" s="1"/>
  <c r="L259"/>
  <c r="K259"/>
  <c r="K258"/>
  <c r="L258" s="1"/>
  <c r="J257"/>
  <c r="K257" s="1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J250"/>
  <c r="K249"/>
  <c r="L249" s="1"/>
  <c r="K248"/>
  <c r="L248" s="1"/>
  <c r="J247"/>
  <c r="K247" s="1"/>
  <c r="L247" s="1"/>
  <c r="K246"/>
  <c r="L246" s="1"/>
  <c r="K245"/>
  <c r="L245" s="1"/>
  <c r="K244"/>
  <c r="L244" s="1"/>
  <c r="K243"/>
  <c r="L243" s="1"/>
  <c r="K242"/>
  <c r="L242" s="1"/>
  <c r="J241"/>
  <c r="K241" s="1"/>
  <c r="L241" s="1"/>
  <c r="K240"/>
  <c r="L240" s="1"/>
  <c r="K239"/>
  <c r="L239" s="1"/>
  <c r="K238"/>
  <c r="L238" s="1"/>
  <c r="K237"/>
  <c r="L237" s="1"/>
  <c r="J237"/>
  <c r="K236"/>
  <c r="L236" s="1"/>
  <c r="K235"/>
  <c r="L235" s="1"/>
  <c r="L234"/>
  <c r="K234"/>
  <c r="K233"/>
  <c r="L233" s="1"/>
  <c r="L232"/>
  <c r="K232"/>
  <c r="K231"/>
  <c r="L231" s="1"/>
  <c r="L230"/>
  <c r="K230"/>
  <c r="K229"/>
  <c r="L229" s="1"/>
  <c r="L228"/>
  <c r="K228"/>
  <c r="K227"/>
  <c r="L227" s="1"/>
  <c r="L226"/>
  <c r="K226"/>
  <c r="K225"/>
  <c r="L225" s="1"/>
  <c r="L224"/>
  <c r="K224"/>
  <c r="K223"/>
  <c r="L223" s="1"/>
  <c r="L222"/>
  <c r="K222"/>
  <c r="K221"/>
  <c r="L221" s="1"/>
  <c r="L220"/>
  <c r="K220"/>
  <c r="K219"/>
  <c r="L219" s="1"/>
  <c r="L218"/>
  <c r="K218"/>
  <c r="K217"/>
  <c r="L217" s="1"/>
  <c r="J216"/>
  <c r="K216" s="1"/>
  <c r="L216" s="1"/>
  <c r="K215"/>
  <c r="L215" s="1"/>
  <c r="K214"/>
  <c r="L214" s="1"/>
  <c r="L213"/>
  <c r="K213"/>
  <c r="L212"/>
  <c r="K212"/>
  <c r="L211"/>
  <c r="K211"/>
  <c r="L210"/>
  <c r="K210"/>
  <c r="L209"/>
  <c r="K209"/>
  <c r="L208"/>
  <c r="K208"/>
  <c r="L207"/>
  <c r="K207"/>
  <c r="J206"/>
  <c r="K206" s="1"/>
  <c r="L206" s="1"/>
  <c r="K205"/>
  <c r="L205" s="1"/>
  <c r="L204"/>
  <c r="K204"/>
  <c r="L203"/>
  <c r="K203"/>
  <c r="L202"/>
  <c r="K202"/>
  <c r="L201"/>
  <c r="K201"/>
  <c r="L200"/>
  <c r="K200"/>
  <c r="J199"/>
  <c r="K199" s="1"/>
  <c r="L199" s="1"/>
  <c r="K198"/>
  <c r="L198" s="1"/>
  <c r="K197"/>
  <c r="L197" s="1"/>
  <c r="K196"/>
  <c r="L196" s="1"/>
  <c r="K195"/>
  <c r="L195" s="1"/>
  <c r="K194"/>
  <c r="L194" s="1"/>
  <c r="J193"/>
  <c r="K193" s="1"/>
  <c r="L193" s="1"/>
  <c r="K192"/>
  <c r="L192" s="1"/>
  <c r="L191"/>
  <c r="K191"/>
  <c r="L190"/>
  <c r="K190"/>
  <c r="J189"/>
  <c r="K189" s="1"/>
  <c r="L189" s="1"/>
  <c r="K188"/>
  <c r="L188" s="1"/>
  <c r="K187"/>
  <c r="L187" s="1"/>
  <c r="K186"/>
  <c r="L186" s="1"/>
  <c r="K185"/>
  <c r="L185" s="1"/>
  <c r="J184"/>
  <c r="K184" s="1"/>
  <c r="L184" s="1"/>
  <c r="K183"/>
  <c r="L183" s="1"/>
  <c r="K182"/>
  <c r="L182" s="1"/>
  <c r="J181"/>
  <c r="K181" s="1"/>
  <c r="L181" s="1"/>
  <c r="K180"/>
  <c r="L180" s="1"/>
  <c r="K179"/>
  <c r="L179" s="1"/>
  <c r="K178"/>
  <c r="L178" s="1"/>
  <c r="K177"/>
  <c r="L177" s="1"/>
  <c r="J176"/>
  <c r="K176" s="1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L168"/>
  <c r="K168"/>
  <c r="J167"/>
  <c r="K167" s="1"/>
  <c r="L167" s="1"/>
  <c r="K166"/>
  <c r="L166" s="1"/>
  <c r="K165"/>
  <c r="L165" s="1"/>
  <c r="J164"/>
  <c r="K164" s="1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J153"/>
  <c r="K153" s="1"/>
  <c r="L153" s="1"/>
  <c r="K152"/>
  <c r="L152" s="1"/>
  <c r="K151"/>
  <c r="L151" s="1"/>
  <c r="K150"/>
  <c r="L150" s="1"/>
  <c r="J149"/>
  <c r="K149" s="1"/>
  <c r="L149" s="1"/>
  <c r="K148"/>
  <c r="L148" s="1"/>
  <c r="K147"/>
  <c r="L147" s="1"/>
  <c r="L146"/>
  <c r="K146"/>
  <c r="J145"/>
  <c r="K145" s="1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J137"/>
  <c r="K137" s="1"/>
  <c r="L137" s="1"/>
  <c r="K136"/>
  <c r="L136" s="1"/>
  <c r="K135"/>
  <c r="L135" s="1"/>
  <c r="J134"/>
  <c r="K134" s="1"/>
  <c r="L134" s="1"/>
  <c r="K133"/>
  <c r="L133" s="1"/>
  <c r="K132"/>
  <c r="L132" s="1"/>
  <c r="K131"/>
  <c r="L131" s="1"/>
  <c r="K130"/>
  <c r="L130" s="1"/>
  <c r="K129"/>
  <c r="L129" s="1"/>
  <c r="K128"/>
  <c r="L128" s="1"/>
  <c r="J127"/>
  <c r="K127" s="1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J104"/>
  <c r="L103"/>
  <c r="K103"/>
  <c r="L102"/>
  <c r="K102"/>
  <c r="L101"/>
  <c r="K101"/>
  <c r="L100"/>
  <c r="K100"/>
  <c r="L99"/>
  <c r="K99"/>
  <c r="L98"/>
  <c r="K98"/>
  <c r="J97"/>
  <c r="K97" s="1"/>
  <c r="L97" s="1"/>
  <c r="K96"/>
  <c r="L96" s="1"/>
  <c r="K95"/>
  <c r="L95" s="1"/>
  <c r="J94"/>
  <c r="K94" s="1"/>
  <c r="L94" s="1"/>
  <c r="K93"/>
  <c r="L93" s="1"/>
  <c r="K92"/>
  <c r="L92" s="1"/>
  <c r="L91"/>
  <c r="K91"/>
  <c r="L90"/>
  <c r="K90"/>
  <c r="L89"/>
  <c r="K89"/>
  <c r="L88"/>
  <c r="K88"/>
  <c r="J87"/>
  <c r="K87" s="1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J79"/>
  <c r="K79" s="1"/>
  <c r="L79" s="1"/>
  <c r="K78"/>
  <c r="L78" s="1"/>
  <c r="K77"/>
  <c r="L77" s="1"/>
  <c r="K76"/>
  <c r="L76" s="1"/>
  <c r="L75"/>
  <c r="K75"/>
  <c r="J74"/>
  <c r="K74" s="1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L66"/>
  <c r="K66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J51"/>
  <c r="K51" s="1"/>
  <c r="L51" s="1"/>
  <c r="K50"/>
  <c r="L50" s="1"/>
  <c r="K49"/>
  <c r="L49" s="1"/>
  <c r="K48"/>
  <c r="L48" s="1"/>
  <c r="K47"/>
  <c r="L47" s="1"/>
  <c r="K46"/>
  <c r="L46" s="1"/>
  <c r="L45"/>
  <c r="K45"/>
  <c r="K44"/>
  <c r="L44" s="1"/>
  <c r="K43"/>
  <c r="L43" s="1"/>
  <c r="K42"/>
  <c r="L42" s="1"/>
  <c r="K41"/>
  <c r="L41" s="1"/>
  <c r="K40"/>
  <c r="L40" s="1"/>
  <c r="K39"/>
  <c r="L39" s="1"/>
  <c r="K38"/>
  <c r="L38" s="1"/>
  <c r="J37"/>
  <c r="K37" s="1"/>
  <c r="L37" s="1"/>
  <c r="K36"/>
  <c r="L36" s="1"/>
  <c r="K35"/>
  <c r="L35" s="1"/>
  <c r="J34"/>
  <c r="K34" s="1"/>
  <c r="L34" s="1"/>
  <c r="K33"/>
  <c r="L33" s="1"/>
  <c r="K32"/>
  <c r="L32" s="1"/>
  <c r="K31"/>
  <c r="L31" s="1"/>
  <c r="K30"/>
  <c r="L30" s="1"/>
  <c r="J29"/>
  <c r="K29" s="1"/>
  <c r="L29" s="1"/>
  <c r="K28"/>
  <c r="L28" s="1"/>
  <c r="K27"/>
  <c r="L27" s="1"/>
  <c r="J26"/>
  <c r="K26" s="1"/>
  <c r="L26" s="1"/>
  <c r="K25"/>
  <c r="L25" s="1"/>
  <c r="K24"/>
  <c r="L24" s="1"/>
  <c r="K23"/>
  <c r="L23" s="1"/>
  <c r="K22"/>
  <c r="L22" s="1"/>
  <c r="K21"/>
  <c r="L21" s="1"/>
  <c r="J20"/>
  <c r="K20" s="1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J8"/>
  <c r="K7"/>
  <c r="L7" s="1"/>
  <c r="K6"/>
  <c r="L6" s="1"/>
  <c r="K5"/>
  <c r="L5" s="1"/>
  <c r="J267" l="1"/>
  <c r="K267"/>
  <c r="K8"/>
  <c r="L8" s="1"/>
  <c r="L267" s="1"/>
</calcChain>
</file>

<file path=xl/sharedStrings.xml><?xml version="1.0" encoding="utf-8"?>
<sst xmlns="http://schemas.openxmlformats.org/spreadsheetml/2006/main" count="982" uniqueCount="505">
  <si>
    <t>Nr.  Crt.</t>
  </si>
  <si>
    <t>Nr. Med</t>
  </si>
  <si>
    <t>Nr. Contr</t>
  </si>
  <si>
    <t>CABINET/SOCIETATE</t>
  </si>
  <si>
    <t>NUME MEDIC</t>
  </si>
  <si>
    <t>GRAD PROF</t>
  </si>
  <si>
    <t>URBAN/   RURAL</t>
  </si>
  <si>
    <t xml:space="preserve"> DEC. 2022</t>
  </si>
  <si>
    <t>EC. NOI.2022</t>
  </si>
  <si>
    <t>EC. TRIM.IV 2022</t>
  </si>
  <si>
    <t>TOTAL SUPLIM. DEC.2022</t>
  </si>
  <si>
    <t>TOTAL DEC. 2022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</si>
  <si>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</si>
  <si>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</si>
  <si>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</si>
  <si>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</si>
  <si>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</si>
  <si>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</si>
  <si>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</si>
  <si>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</si>
  <si>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</si>
  <si>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</si>
  <si>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</si>
  <si>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</si>
  <si>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</si>
  <si>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</si>
  <si>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</si>
  <si>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</si>
  <si>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>Cab.DR.BIRO EUGENIA Cab.med.de stomatologie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</si>
  <si>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</si>
  <si>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</si>
  <si>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</si>
  <si>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</si>
  <si>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</si>
  <si>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</si>
  <si>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</si>
  <si>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</si>
  <si>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</si>
  <si>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</si>
  <si>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</si>
  <si>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44/9</t>
  </si>
  <si>
    <t>CAB.STOM.IND.DR.LAZAR LUMINITA</t>
  </si>
  <si>
    <t>DR.LAZAR LUMINITA</t>
  </si>
  <si>
    <t>45/9</t>
  </si>
  <si>
    <t>C.M.I. DR.KOCSIS IBOYKA</t>
  </si>
  <si>
    <t>DR.KOCSIS IBOYKA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</si>
  <si>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</si>
  <si>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</si>
  <si>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</si>
  <si>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</si>
  <si>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</si>
  <si>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</si>
  <si>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</si>
  <si>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>SC " DENTAL-PRODEX " SRL SANGIORGIU DE MURES</t>
  </si>
  <si>
    <t>DR.GAGYI  ERZSEBET</t>
  </si>
  <si>
    <t>DR.GAGYI LEHEL</t>
  </si>
  <si>
    <t>60/9</t>
  </si>
  <si>
    <t>CMI DR.MUSCA DANIELA DAGMARA</t>
  </si>
  <si>
    <t>DR.MUSCA DANIELA-DAGMARA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</si>
  <si>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</si>
  <si>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</si>
  <si>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</si>
  <si>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</si>
  <si>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</si>
  <si>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</si>
  <si>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</si>
  <si>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</si>
  <si>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</t>
  </si>
  <si>
    <t>DR. FRIDMAN</t>
  </si>
  <si>
    <t>69/9</t>
  </si>
  <si>
    <t>SC "ORTODENT SERV" TG MURES</t>
  </si>
  <si>
    <t>DR.ORTAN DELIA-IOANA</t>
  </si>
  <si>
    <t>DR. LOBL-ZEGREAN MADALINA</t>
  </si>
  <si>
    <t>71/9</t>
  </si>
  <si>
    <t>SC '' VALDA DENT '' SRL TG MURES</t>
  </si>
  <si>
    <t>DR. BUD ANAMARIA</t>
  </si>
  <si>
    <t>DR. IVANESCU ANA DANIELA</t>
  </si>
  <si>
    <t>DR.OLTEAN MADALINA</t>
  </si>
  <si>
    <t>DR. VRABIE ROXANA</t>
  </si>
  <si>
    <t>74/9</t>
  </si>
  <si>
    <t>SC ORTO MEDICAL VALMAR SRL</t>
  </si>
  <si>
    <t>DR RUSU CIPRIAN</t>
  </si>
  <si>
    <t>DR.GINGA MARIA ALEXANDRA</t>
  </si>
  <si>
    <t>77/9</t>
  </si>
  <si>
    <t>C.M.I.DR.POP THEODOR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</si>
  <si>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</si>
  <si>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</si>
  <si>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</si>
  <si>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</si>
  <si>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</si>
  <si>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</si>
  <si>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</si>
  <si>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</si>
  <si>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</si>
  <si>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</si>
  <si>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</si>
  <si>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</si>
  <si>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</si>
  <si>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</si>
  <si>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</si>
  <si>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</si>
  <si>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</si>
  <si>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</si>
  <si>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</si>
  <si>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</si>
  <si>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</si>
  <si>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</si>
  <si>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</si>
  <si>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</si>
  <si>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</si>
  <si>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</si>
  <si>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</si>
  <si>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</si>
  <si>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</si>
  <si>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</si>
  <si>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</si>
  <si>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t>DR ANTON MIHAELA</t>
  </si>
  <si>
    <t>DR.TAMASI SIMONA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</si>
  <si>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</si>
  <si>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</si>
  <si>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</si>
  <si>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</si>
  <si>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</si>
  <si>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</si>
  <si>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</si>
  <si>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DR.POTCOAVĂ ALEXANDRINA</t>
  </si>
  <si>
    <t>POTCOAVĂ ALEXANDRINA</t>
  </si>
  <si>
    <t>112/9</t>
  </si>
  <si>
    <t>SPITAL CL.DE URG.JUDETEAN</t>
  </si>
  <si>
    <t>DR. MONEA MONICA DANA</t>
  </si>
  <si>
    <t>DR.POPA ROZALIA</t>
  </si>
  <si>
    <t>DR.POPSOR SORIN</t>
  </si>
  <si>
    <t>DR.PACURAR MARIANA</t>
  </si>
  <si>
    <t>DR.PATRUT SORINA MONICA</t>
  </si>
  <si>
    <t>DR.BUCUR SORANA MARIA</t>
  </si>
  <si>
    <t>DR.SASAUJAN AURELIA</t>
  </si>
  <si>
    <t>DR.SUCIU MIRCEA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</si>
  <si>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</si>
  <si>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</si>
  <si>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</si>
  <si>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</si>
  <si>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</si>
  <si>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</si>
  <si>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116/9</t>
  </si>
  <si>
    <t>CAB. DR.MOLDOVAN MARIA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</si>
  <si>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</si>
  <si>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</si>
  <si>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</si>
  <si>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</si>
  <si>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</si>
  <si>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</si>
  <si>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</si>
  <si>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</si>
  <si>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</si>
  <si>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</si>
  <si>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DR.ALBU ANDREA RALUCA</t>
  </si>
  <si>
    <t>122/9</t>
  </si>
  <si>
    <t>SC ''DENTEXPERT'' SRL TG MURES</t>
  </si>
  <si>
    <t>DR.BORS ANDREA IZABELLA</t>
  </si>
  <si>
    <t>DR.TRIFAN VENERA-CLAUDIA</t>
  </si>
  <si>
    <t>DR. ZAIT VALENTINA</t>
  </si>
  <si>
    <t>DR. VERES IOANA RAMONA</t>
  </si>
  <si>
    <t>125/9</t>
  </si>
  <si>
    <t>CAB.STOM."TOMIDENT" MIHESU DE CAMPIE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</si>
  <si>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</si>
  <si>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</si>
  <si>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</si>
  <si>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</si>
  <si>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</si>
  <si>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</si>
  <si>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 MATYAS BARTA KINGA</t>
  </si>
  <si>
    <t>DR. ASZTALAS HUNOR</t>
  </si>
  <si>
    <t>DR. DEAC ERZSEBET SRL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</si>
  <si>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</si>
  <si>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</si>
  <si>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</si>
  <si>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</si>
  <si>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</si>
  <si>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</si>
  <si>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</si>
  <si>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</si>
  <si>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</si>
  <si>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</si>
  <si>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</si>
  <si>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</si>
  <si>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</si>
  <si>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</si>
  <si>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</si>
  <si>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</si>
  <si>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</si>
  <si>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</si>
  <si>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 SUMANDEA MIHAI-ALIN</t>
  </si>
  <si>
    <t>DR. MOLDOVAN ORSALYA</t>
  </si>
  <si>
    <t>148/9</t>
  </si>
  <si>
    <t>SC MIHAELA DENT</t>
  </si>
  <si>
    <t>DR.MESTER MIHAELA</t>
  </si>
  <si>
    <t>149/9</t>
  </si>
  <si>
    <t>CMI DR.CIUCHINA-SZABO DIANA</t>
  </si>
  <si>
    <t xml:space="preserve"> DR.CIUCHINA-SZABO DIANA</t>
  </si>
  <si>
    <t>152/9</t>
  </si>
  <si>
    <t>SC''DENTALMAR SRL GREBENISU DE CAMPIE</t>
  </si>
  <si>
    <t>DR.BERESESCU FELICIA-GABRIELA</t>
  </si>
  <si>
    <t>DR.TOROK EVA-KINGA</t>
  </si>
  <si>
    <t>DR TEGLA CARMEN</t>
  </si>
  <si>
    <t>DR MACARIE MADALINA</t>
  </si>
  <si>
    <t>DR. POP ELISABETA</t>
  </si>
  <si>
    <t>155/9</t>
  </si>
  <si>
    <t>CMI DR.CRAINICU CSILLA</t>
  </si>
  <si>
    <t>DR.CRAINICU CSILLA</t>
  </si>
  <si>
    <t>162/9</t>
  </si>
  <si>
    <t>CMI DR.FETESCU LIANA-MARIA</t>
  </si>
  <si>
    <t>DR.FETESCU LIANA MARIA</t>
  </si>
  <si>
    <t>164/9</t>
  </si>
  <si>
    <t>CMI DR.SZAVA HUNOR CAB.MED DE MED.DENTARA</t>
  </si>
  <si>
    <t>DR.SZAVA HUNOR</t>
  </si>
  <si>
    <t>165/9</t>
  </si>
  <si>
    <t>CMI DR.COSTEA VOICU CAB.MED.DE STOM.GENERALA</t>
  </si>
  <si>
    <t>DR.COSTEA VOICU</t>
  </si>
  <si>
    <t>166/9</t>
  </si>
  <si>
    <t>CMI DR.PANCZEL EROSS TAMAS</t>
  </si>
  <si>
    <t>DR.PANCZEL EROSS TAMAS</t>
  </si>
  <si>
    <t>169/9</t>
  </si>
  <si>
    <t>CMI DR.FILEP CRINA</t>
  </si>
  <si>
    <t>171/9</t>
  </si>
  <si>
    <t>CMI DR.GIZDAVU ALINA ELENA</t>
  </si>
  <si>
    <t>DR.GHIZDAVU ALINA ELENA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</si>
  <si>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</si>
  <si>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</si>
  <si>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</si>
  <si>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</si>
  <si>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</si>
  <si>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</si>
  <si>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</si>
  <si>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</si>
  <si>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</si>
  <si>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</si>
  <si>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</si>
  <si>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</si>
  <si>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</si>
  <si>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</si>
  <si>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</si>
  <si>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</si>
  <si>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DR.MULFAY MONIKA</t>
  </si>
  <si>
    <t>DR.MULFAY MONIKA</t>
  </si>
  <si>
    <t>181/9</t>
  </si>
  <si>
    <t>CMI DR. BALOȘ MONICA DORA</t>
  </si>
  <si>
    <t>DR. BALOȘ MONICA DORA</t>
  </si>
  <si>
    <t>182/9</t>
  </si>
  <si>
    <t>CAB. DR. DARNEA MIOARA - CAB.MED.DENT</t>
  </si>
  <si>
    <t>DR. DARNEA MIOARA</t>
  </si>
  <si>
    <t>183/9</t>
  </si>
  <si>
    <t>CAB. DR. LOSONCI MARIA EMESE - CAB.MED.DENT.</t>
  </si>
  <si>
    <t>DR. LOSONCI MARIA EMESE</t>
  </si>
  <si>
    <t>184/9</t>
  </si>
  <si>
    <t>SC MAGYARI DENT SRL</t>
  </si>
  <si>
    <t>DR. MAGYARI EVA</t>
  </si>
  <si>
    <t>DR.SZOKE GYONGYKE</t>
  </si>
  <si>
    <t>DR. ERDELY ZSUZSAS</t>
  </si>
  <si>
    <t>185/9</t>
  </si>
  <si>
    <t>CAB. DR. CURTA CLAUDIA CRISTINA - CAB.MED.DENT</t>
  </si>
  <si>
    <t>DR. CURTA CLAUDIA-CRISTINA</t>
  </si>
  <si>
    <t>187/9</t>
  </si>
  <si>
    <t>SC NEW START CLINIC SRL</t>
  </si>
  <si>
    <t>DR. GOLEA LUCIAN</t>
  </si>
  <si>
    <t>DR. GOLEA DANIELA</t>
  </si>
  <si>
    <t>188/9</t>
  </si>
  <si>
    <t>CAB DR. SANTA ALBERT ANDRAS - cab. de med. dentara</t>
  </si>
  <si>
    <t>DR. SANTA ALBERT ANDRAS</t>
  </si>
  <si>
    <t>189/9</t>
  </si>
  <si>
    <t>CAB. DR. PASCU CLAUDIU MIHAI - cab. de med. dentara</t>
  </si>
  <si>
    <t>DR. PASCU CLAUDIU MIHAI</t>
  </si>
  <si>
    <t>190/9</t>
  </si>
  <si>
    <t>SC DENTANDU SRL</t>
  </si>
  <si>
    <t>DR.STOICA ENIKO ANDREA</t>
  </si>
  <si>
    <t>DR. GHEORHIASA CORINA</t>
  </si>
  <si>
    <t>DR.ONCI MELINA FERNANDA</t>
  </si>
  <si>
    <t>DR.DEMETER ANDREEA</t>
  </si>
  <si>
    <t>DR.CSEKE ANDREA</t>
  </si>
  <si>
    <t>191/9</t>
  </si>
  <si>
    <t>SC MIRVALDENT SRL</t>
  </si>
  <si>
    <t>DR. GASTON MIRELA</t>
  </si>
  <si>
    <t>DR. PRIBAC VALENTIN</t>
  </si>
  <si>
    <t>192/9</t>
  </si>
  <si>
    <t>CAB. DR. VLASA ALEXANDRU - cab. de med. dentara</t>
  </si>
  <si>
    <t>DR. VLASA ALEXANDRU</t>
  </si>
  <si>
    <t>S/P</t>
  </si>
  <si>
    <t>193/9</t>
  </si>
  <si>
    <t>SC PERIODONT SRL</t>
  </si>
  <si>
    <t>DR. NEMES EMESE</t>
  </si>
  <si>
    <t>194/9</t>
  </si>
  <si>
    <t>SC AMADENT SRL</t>
  </si>
  <si>
    <t>DR. URDEA CRISTINA IRINA</t>
  </si>
  <si>
    <t>196/9</t>
  </si>
  <si>
    <t>SC EURODENT SRL</t>
  </si>
  <si>
    <t>DR. MOLDOVAN ANNAMARIA</t>
  </si>
  <si>
    <t>197/9</t>
  </si>
  <si>
    <t>SC 3GRX SRL</t>
  </si>
  <si>
    <t>DR. FAGARAS ADELINA</t>
  </si>
  <si>
    <t>DR. ABERLE AKOS</t>
  </si>
  <si>
    <t>DR.BARTA MELINDAS-ZSUZSANNA</t>
  </si>
  <si>
    <t>198/9</t>
  </si>
  <si>
    <t>SC HIGH DEFINITION DENT SRL-D</t>
  </si>
  <si>
    <t>DR.HADAD MOHAMAD</t>
  </si>
  <si>
    <t>DR.OLTEAN SABIN-MIHAI</t>
  </si>
  <si>
    <t>DR. SKAIR AMIR</t>
  </si>
  <si>
    <t>199/9</t>
  </si>
  <si>
    <t>CAB.DR. JOZSA OANA CLAUDIA</t>
  </si>
  <si>
    <t>DR. JOZSA OANA CLAUDIA</t>
  </si>
  <si>
    <t>200/9</t>
  </si>
  <si>
    <t>SC MYDENT STUDIO SRL-D</t>
  </si>
  <si>
    <t>DR. FARCAS ANA MARIA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</si>
  <si>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</si>
  <si>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</si>
  <si>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</si>
  <si>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</si>
  <si>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</si>
  <si>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</si>
  <si>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</si>
  <si>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</si>
  <si>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</si>
  <si>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</si>
  <si>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</si>
  <si>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</si>
  <si>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</si>
  <si>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</si>
  <si>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</si>
  <si>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</si>
  <si>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</si>
  <si>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</si>
  <si>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</si>
  <si>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</si>
  <si>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</si>
  <si>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</si>
  <si>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>DR. ION MARIUS</t>
  </si>
  <si>
    <t>DR.GLIGA CRISTIAN</t>
  </si>
  <si>
    <t>DR.CUCOS DRAGOS</t>
  </si>
  <si>
    <t>DR. SOMESAN CRISTINA</t>
  </si>
  <si>
    <t>DR.NATEA LUCIAN</t>
  </si>
  <si>
    <t>DR.JIANU MIHAI</t>
  </si>
  <si>
    <t>209/9</t>
  </si>
  <si>
    <t>SC TOOTH FACTORY SRL</t>
  </si>
  <si>
    <t>DR. KREMER ZOLTAN</t>
  </si>
  <si>
    <t>DR.ANDORKO SZABO ENIKO</t>
  </si>
  <si>
    <t>DR. SANTA ROZALIA</t>
  </si>
  <si>
    <t>210/9</t>
  </si>
  <si>
    <t>CMI DR ADORJAN-SZAKACS IULIA</t>
  </si>
  <si>
    <t xml:space="preserve"> DR ADORJAN-SZAKACS IULIA</t>
  </si>
  <si>
    <t>212/9</t>
  </si>
  <si>
    <t>SC GECODENT SRL</t>
  </si>
  <si>
    <t>DR.GRAMA OVIDIU-COTIZO</t>
  </si>
  <si>
    <t>M/S</t>
  </si>
  <si>
    <t>DR.IGNAT DAN IOAN</t>
  </si>
  <si>
    <t>DR. DEMBROVSKI VILMOS</t>
  </si>
  <si>
    <t>DR.SOCOLEAN ALEXANDRA</t>
  </si>
  <si>
    <t>DR. LUKACS LEHEL - JANOS</t>
  </si>
  <si>
    <t>DR.POP GEORGIANA</t>
  </si>
  <si>
    <t>213/9</t>
  </si>
  <si>
    <t>SC SMART DENTAL CLINIC SRL</t>
  </si>
  <si>
    <t>DR.DOBRECI CRISTIAN</t>
  </si>
  <si>
    <t>DR. PORIME ANDRA</t>
  </si>
  <si>
    <t>DR TOMOIAGA ALEXANDRA</t>
  </si>
  <si>
    <t>DR. CROITOR DOINA</t>
  </si>
  <si>
    <t>214/9</t>
  </si>
  <si>
    <t>SC ISM MED SRL</t>
  </si>
  <si>
    <t>DR. ILEA SMARANDA</t>
  </si>
  <si>
    <t>DR. ILEA MAXIMILIAN</t>
  </si>
  <si>
    <t>215/9</t>
  </si>
  <si>
    <t>SC DENTOSIM QUEEN SRL</t>
  </si>
  <si>
    <t>DR. MUCENIC SIMONA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</si>
  <si>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</si>
  <si>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</si>
  <si>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</si>
  <si>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</si>
  <si>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</si>
  <si>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</si>
  <si>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</si>
  <si>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218/9</t>
  </si>
  <si>
    <t>SC DENTA AUR SRL</t>
  </si>
  <si>
    <t>DR. ALBU IOANA ANCUTA</t>
  </si>
  <si>
    <t>DR BOANTA ALEXANDRA</t>
  </si>
  <si>
    <t>219/9</t>
  </si>
  <si>
    <t>SC NEMES DENTAL SRL</t>
  </si>
  <si>
    <t>DR. ROIBAN- NEMES REKA</t>
  </si>
  <si>
    <t>222/9</t>
  </si>
  <si>
    <t>SC DENTALMED DEA SRL</t>
  </si>
  <si>
    <t>DR.BUMB ANDREA</t>
  </si>
  <si>
    <t>DR. DORGOS DANIEL</t>
  </si>
  <si>
    <t>DR. KOVACS CRINUTA</t>
  </si>
  <si>
    <t>DR.CENAN VLAD</t>
  </si>
  <si>
    <t>223/9</t>
  </si>
  <si>
    <t>SC MEDCARE SRL</t>
  </si>
  <si>
    <t>DR. GAVAZ SORIN</t>
  </si>
  <si>
    <t>226/9</t>
  </si>
  <si>
    <t xml:space="preserve">SC MULTI DENT CLINIC SRL </t>
  </si>
  <si>
    <t>DR. FODOR EMOKE</t>
  </si>
  <si>
    <t xml:space="preserve"> </t>
  </si>
  <si>
    <t>DR. RADU LUKACS ENIKO</t>
  </si>
  <si>
    <t>DR. STEFAN MARIA</t>
  </si>
  <si>
    <t>DR. MOLDOVAN ANDREA</t>
  </si>
  <si>
    <t>DR.SUTO ANDREEA</t>
  </si>
  <si>
    <t>227/9</t>
  </si>
  <si>
    <t>SC SURDENTAL LUX SRL</t>
  </si>
  <si>
    <r>
      <t>DR. ZAMFIR /</t>
    </r>
    <r>
      <rPr>
        <b/>
        <sz val="11"/>
        <color rgb="FFFF0000"/>
        <rFont val="Calibri"/>
        <family val="2"/>
        <scheme val="minor"/>
      </rPr>
      <t xml:space="preserve"> DR.KIS ESZTELLA</t>
    </r>
  </si>
  <si>
    <t>P/M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</si>
  <si>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</si>
  <si>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</si>
  <si>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</si>
  <si>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</si>
  <si>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</si>
  <si>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</si>
  <si>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</si>
  <si>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</si>
  <si>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</si>
  <si>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</si>
  <si>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</si>
  <si>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 xml:space="preserve"> DR.GOLU BIANCA</t>
  </si>
  <si>
    <t>01.08.2021</t>
  </si>
  <si>
    <t>DR. GOLU MIHAI VLAD</t>
  </si>
  <si>
    <r>
      <t>M</t>
    </r>
    <r>
      <rPr>
        <b/>
        <sz val="11"/>
        <color rgb="FFFF0000"/>
        <rFont val="Calibri"/>
        <family val="2"/>
        <scheme val="minor"/>
      </rPr>
      <t>/S</t>
    </r>
  </si>
  <si>
    <t>DR. PAL ANDREA IBOLYA</t>
  </si>
  <si>
    <t>DR. MURESAN-OROSZ BLANKA</t>
  </si>
  <si>
    <t>DR. RUSU FLORENTINA</t>
  </si>
  <si>
    <t>232/9</t>
  </si>
  <si>
    <t>AMB.DE SPEC. MED. DENTARA UMFST ,,GEORGE EMIL PALADE,,  TG.MURES</t>
  </si>
  <si>
    <t>DR. BICA CRISTINA IOANA</t>
  </si>
  <si>
    <t>DR. MARTHA ILDIKO CRISTINA</t>
  </si>
  <si>
    <t>DR. CERGHIZAN DIANA</t>
  </si>
  <si>
    <t>DR. CHIBELEAN MANUELA</t>
  </si>
  <si>
    <t>DR. ESIAN DANIELA</t>
  </si>
  <si>
    <t>DR.MOLNAR VARLAM CRISTINA</t>
  </si>
  <si>
    <t>DR. POP MIHAI</t>
  </si>
  <si>
    <t>DR.BUKA IMOLA-ZSUZSA</t>
  </si>
  <si>
    <t>DR.BENEDEK CSILLA</t>
  </si>
  <si>
    <t>DR. DORNER KINGA</t>
  </si>
  <si>
    <t>DR.JANOSI KINGA</t>
  </si>
  <si>
    <t>DR.KOVACS IVACSON</t>
  </si>
  <si>
    <t>DR. PETCU BLANKA TIMEA</t>
  </si>
  <si>
    <t>DR.MUICA  ADRIAN</t>
  </si>
  <si>
    <t>DR.BECHIR FARAH</t>
  </si>
  <si>
    <t>DR. CRACIUN ADRIANA</t>
  </si>
  <si>
    <t>DR. DAKO TIMEA</t>
  </si>
  <si>
    <t>DR. BERESESCU LIANA</t>
  </si>
  <si>
    <t>DR. CONTAC LAURA</t>
  </si>
  <si>
    <t>DR. LAZAR ANA</t>
  </si>
  <si>
    <t>233/9</t>
  </si>
  <si>
    <t>SC ALFA STOMA SRL</t>
  </si>
  <si>
    <t>DR.BALDEAN ALINA</t>
  </si>
  <si>
    <t>DR. NEMES IOANA</t>
  </si>
  <si>
    <t>DR. DUDA OTILIA</t>
  </si>
  <si>
    <t>234/9</t>
  </si>
  <si>
    <t>SC AMALIA KRISZTADENT SRL</t>
  </si>
  <si>
    <t>DR.SZOLLOSI KRISZTA</t>
  </si>
  <si>
    <t>235/9</t>
  </si>
  <si>
    <t>CMI DR. SZEREDAI ORSOLYA</t>
  </si>
  <si>
    <t>DR. SZEREDAI ORSOLYA</t>
  </si>
  <si>
    <t>236/9</t>
  </si>
  <si>
    <t>SC DYNAMIC DENT SRL</t>
  </si>
  <si>
    <t>DR. KOSA ANIKO</t>
  </si>
  <si>
    <t>237/9</t>
  </si>
  <si>
    <t>SC EXPERT DENTAL CLINIQUE SRL</t>
  </si>
  <si>
    <t>DR. MOLNAR EVA</t>
  </si>
  <si>
    <t>DR. CIOATA MARIA</t>
  </si>
  <si>
    <t>238/9</t>
  </si>
  <si>
    <t>SC HAPPY DEEA DENT SRL</t>
  </si>
  <si>
    <t>DR. LONEAN ANDREEA</t>
  </si>
  <si>
    <t>DR. PASCALAU ALINA</t>
  </si>
  <si>
    <t>239/9</t>
  </si>
  <si>
    <t>SC PRODENTALUX SRL</t>
  </si>
  <si>
    <t>DR. VULTUR RADU</t>
  </si>
  <si>
    <t>240/9</t>
  </si>
  <si>
    <t>SC SOVATA MED SRL</t>
  </si>
  <si>
    <t>DR. SZOBOSZLLAI ORSOLYA</t>
  </si>
  <si>
    <t>241/9</t>
  </si>
  <si>
    <t>STOMA ORTO DENT MURES SRL</t>
  </si>
  <si>
    <t>DR. GRAMA RUXANDRA</t>
  </si>
  <si>
    <t>242/9</t>
  </si>
  <si>
    <t>SC EDENTAL PRAXIS STUDIO SRL</t>
  </si>
  <si>
    <t>DR. EOTVOS ZOLTAN</t>
  </si>
  <si>
    <t>243/9</t>
  </si>
  <si>
    <t>SC OANA NICUSAN DENT SRL</t>
  </si>
  <si>
    <t>DR. OANA NICUSAN</t>
  </si>
  <si>
    <t>DR GRAMA MARA</t>
  </si>
  <si>
    <t>244/9</t>
  </si>
  <si>
    <t>SC JULCI DENT SRL</t>
  </si>
  <si>
    <t>DR ADORJAN-SZAKACS IULIA</t>
  </si>
  <si>
    <t>245/9</t>
  </si>
  <si>
    <t>CMI DR.SUCIU CATALINA</t>
  </si>
  <si>
    <t>DR.SUCIU CATALINA</t>
  </si>
  <si>
    <t>246/9</t>
  </si>
  <si>
    <t>SC SMILE4YOUDENT SRL</t>
  </si>
  <si>
    <t>DR.LASZLO LINDA EVA</t>
  </si>
  <si>
    <t>247/9</t>
  </si>
  <si>
    <t>YANNETT GMY DENT SRL</t>
  </si>
  <si>
    <t>DR. GHERCA MELINDA</t>
  </si>
  <si>
    <t>DR. MOGA DARIUS</t>
  </si>
  <si>
    <t>DR. SEULEAN SEBASTIAN</t>
  </si>
  <si>
    <t>248/9</t>
  </si>
  <si>
    <t>ZKR DENT SRL</t>
  </si>
  <si>
    <t>DR. ZAKARIAS KINGA</t>
  </si>
  <si>
    <t>249/9</t>
  </si>
  <si>
    <t>STELA STOMATOLOGIE SRL</t>
  </si>
  <si>
    <t>DR.PREPELITA STELA</t>
  </si>
  <si>
    <t>Ec.Szabo Ramona</t>
  </si>
  <si>
    <t>Intocmit</t>
  </si>
  <si>
    <t>SUME  FINALE STOMATOLOGIE LUNA DECEMBRIE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</si>
</sst>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rgb="FF00B0F0"/>
      <name val="Arial"/>
      <family val="2"/>
      <charset val="238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/>
    <xf numFmtId="0" fontId="5" fillId="0" borderId="1" xfId="0" applyFont="1" applyBorder="1"/>
    <xf numFmtId="0" fontId="5" fillId="0" borderId="4" xfId="0" applyFont="1" applyBorder="1" applyAlignment="1">
      <alignment wrapText="1"/>
    </xf>
    <xf numFmtId="0" fontId="0" fillId="2" borderId="0" xfId="0" applyFill="1" applyBorder="1"/>
    <xf numFmtId="0" fontId="7" fillId="0" borderId="6" xfId="0" applyFont="1" applyBorder="1"/>
    <xf numFmtId="49" fontId="5" fillId="0" borderId="6" xfId="0" applyNumberFormat="1" applyFont="1" applyBorder="1"/>
    <xf numFmtId="0" fontId="5" fillId="0" borderId="6" xfId="0" applyFont="1" applyBorder="1"/>
    <xf numFmtId="0" fontId="5" fillId="0" borderId="6" xfId="0" applyFont="1" applyFill="1" applyBorder="1"/>
    <xf numFmtId="0" fontId="5" fillId="3" borderId="6" xfId="0" applyFont="1" applyFill="1" applyBorder="1"/>
    <xf numFmtId="165" fontId="5" fillId="2" borderId="8" xfId="0" applyNumberFormat="1" applyFont="1" applyFill="1" applyBorder="1"/>
    <xf numFmtId="165" fontId="5" fillId="0" borderId="10" xfId="1" applyNumberFormat="1" applyFont="1" applyFill="1" applyBorder="1" applyAlignment="1"/>
    <xf numFmtId="164" fontId="0" fillId="2" borderId="0" xfId="0" applyNumberFormat="1" applyFill="1" applyBorder="1"/>
    <xf numFmtId="0" fontId="7" fillId="0" borderId="12" xfId="0" applyFont="1" applyBorder="1"/>
    <xf numFmtId="49" fontId="5" fillId="0" borderId="12" xfId="0" applyNumberFormat="1" applyFont="1" applyBorder="1"/>
    <xf numFmtId="0" fontId="7" fillId="4" borderId="13" xfId="0" applyFont="1" applyFill="1" applyBorder="1"/>
    <xf numFmtId="49" fontId="5" fillId="4" borderId="12" xfId="0" applyNumberFormat="1" applyFont="1" applyFill="1" applyBorder="1"/>
    <xf numFmtId="0" fontId="5" fillId="4" borderId="6" xfId="0" applyFont="1" applyFill="1" applyBorder="1"/>
    <xf numFmtId="0" fontId="0" fillId="4" borderId="0" xfId="0" applyFill="1"/>
    <xf numFmtId="0" fontId="7" fillId="0" borderId="13" xfId="0" applyFont="1" applyBorder="1"/>
    <xf numFmtId="0" fontId="5" fillId="0" borderId="12" xfId="0" applyFont="1" applyBorder="1"/>
    <xf numFmtId="0" fontId="7" fillId="4" borderId="12" xfId="0" applyFont="1" applyFill="1" applyBorder="1"/>
    <xf numFmtId="0" fontId="5" fillId="4" borderId="12" xfId="0" applyFont="1" applyFill="1" applyBorder="1"/>
    <xf numFmtId="0" fontId="5" fillId="2" borderId="6" xfId="0" applyFont="1" applyFill="1" applyBorder="1"/>
    <xf numFmtId="0" fontId="0" fillId="5" borderId="0" xfId="0" applyFill="1"/>
    <xf numFmtId="0" fontId="9" fillId="0" borderId="6" xfId="0" applyFont="1" applyBorder="1"/>
    <xf numFmtId="0" fontId="9" fillId="6" borderId="6" xfId="0" applyFont="1" applyFill="1" applyBorder="1"/>
    <xf numFmtId="0" fontId="5" fillId="7" borderId="6" xfId="0" applyFont="1" applyFill="1" applyBorder="1"/>
    <xf numFmtId="0" fontId="0" fillId="2" borderId="0" xfId="0" applyFill="1"/>
    <xf numFmtId="0" fontId="8" fillId="0" borderId="6" xfId="0" applyFont="1" applyFill="1" applyBorder="1"/>
    <xf numFmtId="0" fontId="0" fillId="8" borderId="0" xfId="0" applyFill="1"/>
    <xf numFmtId="0" fontId="9" fillId="0" borderId="6" xfId="0" applyFont="1" applyFill="1" applyBorder="1"/>
    <xf numFmtId="0" fontId="0" fillId="0" borderId="6" xfId="0" applyBorder="1"/>
    <xf numFmtId="0" fontId="6" fillId="2" borderId="0" xfId="0" applyFont="1" applyFill="1" applyBorder="1"/>
    <xf numFmtId="0" fontId="6" fillId="5" borderId="0" xfId="0" applyFont="1" applyFill="1"/>
    <xf numFmtId="0" fontId="5" fillId="8" borderId="12" xfId="0" applyFont="1" applyFill="1" applyBorder="1"/>
    <xf numFmtId="0" fontId="5" fillId="8" borderId="6" xfId="0" applyFont="1" applyFill="1" applyBorder="1"/>
    <xf numFmtId="0" fontId="5" fillId="6" borderId="6" xfId="0" applyFont="1" applyFill="1" applyBorder="1"/>
    <xf numFmtId="0" fontId="5" fillId="0" borderId="17" xfId="0" applyFont="1" applyFill="1" applyBorder="1"/>
    <xf numFmtId="0" fontId="5" fillId="6" borderId="18" xfId="0" applyFont="1" applyFill="1" applyBorder="1"/>
    <xf numFmtId="0" fontId="5" fillId="0" borderId="18" xfId="0" applyFont="1" applyFill="1" applyBorder="1"/>
    <xf numFmtId="0" fontId="10" fillId="0" borderId="13" xfId="0" applyFont="1" applyBorder="1"/>
    <xf numFmtId="0" fontId="5" fillId="8" borderId="17" xfId="0" applyFont="1" applyFill="1" applyBorder="1"/>
    <xf numFmtId="0" fontId="7" fillId="10" borderId="13" xfId="0" applyFont="1" applyFill="1" applyBorder="1"/>
    <xf numFmtId="0" fontId="5" fillId="10" borderId="12" xfId="0" applyFont="1" applyFill="1" applyBorder="1"/>
    <xf numFmtId="0" fontId="5" fillId="10" borderId="6" xfId="0" applyFont="1" applyFill="1" applyBorder="1"/>
    <xf numFmtId="0" fontId="0" fillId="10" borderId="0" xfId="0" applyFill="1"/>
    <xf numFmtId="0" fontId="7" fillId="5" borderId="6" xfId="0" applyFont="1" applyFill="1" applyBorder="1"/>
    <xf numFmtId="0" fontId="5" fillId="5" borderId="6" xfId="0" applyFont="1" applyFill="1" applyBorder="1"/>
    <xf numFmtId="0" fontId="5" fillId="11" borderId="6" xfId="0" applyFont="1" applyFill="1" applyBorder="1"/>
    <xf numFmtId="0" fontId="7" fillId="10" borderId="12" xfId="0" applyFont="1" applyFill="1" applyBorder="1"/>
    <xf numFmtId="0" fontId="7" fillId="2" borderId="12" xfId="0" applyFont="1" applyFill="1" applyBorder="1"/>
    <xf numFmtId="0" fontId="5" fillId="0" borderId="12" xfId="0" applyFont="1" applyFill="1" applyBorder="1"/>
    <xf numFmtId="0" fontId="9" fillId="0" borderId="12" xfId="0" applyFont="1" applyFill="1" applyBorder="1"/>
    <xf numFmtId="0" fontId="5" fillId="0" borderId="6" xfId="0" applyFont="1" applyBorder="1" applyAlignment="1">
      <alignment horizontal="left"/>
    </xf>
    <xf numFmtId="0" fontId="9" fillId="8" borderId="6" xfId="0" applyFont="1" applyFill="1" applyBorder="1"/>
    <xf numFmtId="0" fontId="9" fillId="7" borderId="6" xfId="0" applyFont="1" applyFill="1" applyBorder="1"/>
    <xf numFmtId="0" fontId="11" fillId="7" borderId="13" xfId="0" applyFont="1" applyFill="1" applyBorder="1"/>
    <xf numFmtId="0" fontId="8" fillId="7" borderId="12" xfId="0" applyFont="1" applyFill="1" applyBorder="1"/>
    <xf numFmtId="0" fontId="8" fillId="7" borderId="6" xfId="0" applyFont="1" applyFill="1" applyBorder="1"/>
    <xf numFmtId="0" fontId="8" fillId="7" borderId="17" xfId="0" applyFont="1" applyFill="1" applyBorder="1" applyAlignment="1">
      <alignment horizontal="left"/>
    </xf>
    <xf numFmtId="0" fontId="8" fillId="7" borderId="18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7" borderId="0" xfId="0" applyFont="1" applyFill="1"/>
    <xf numFmtId="0" fontId="5" fillId="8" borderId="6" xfId="0" applyFont="1" applyFill="1" applyBorder="1" applyAlignment="1">
      <alignment horizontal="left"/>
    </xf>
    <xf numFmtId="0" fontId="5" fillId="2" borderId="12" xfId="0" applyFont="1" applyFill="1" applyBorder="1"/>
    <xf numFmtId="0" fontId="9" fillId="2" borderId="6" xfId="0" applyFont="1" applyFill="1" applyBorder="1"/>
    <xf numFmtId="165" fontId="5" fillId="0" borderId="7" xfId="1" applyNumberFormat="1" applyFont="1" applyFill="1" applyBorder="1" applyAlignment="1"/>
    <xf numFmtId="0" fontId="5" fillId="12" borderId="6" xfId="0" applyFont="1" applyFill="1" applyBorder="1"/>
    <xf numFmtId="0" fontId="9" fillId="0" borderId="17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165" fontId="5" fillId="0" borderId="20" xfId="1" applyNumberFormat="1" applyFont="1" applyFill="1" applyBorder="1" applyAlignment="1"/>
    <xf numFmtId="0" fontId="5" fillId="4" borderId="19" xfId="0" applyFont="1" applyFill="1" applyBorder="1"/>
    <xf numFmtId="0" fontId="5" fillId="4" borderId="20" xfId="0" applyFont="1" applyFill="1" applyBorder="1"/>
    <xf numFmtId="0" fontId="5" fillId="13" borderId="16" xfId="0" applyFont="1" applyFill="1" applyBorder="1"/>
    <xf numFmtId="0" fontId="0" fillId="0" borderId="16" xfId="0" applyBorder="1"/>
    <xf numFmtId="0" fontId="5" fillId="0" borderId="18" xfId="0" applyFont="1" applyBorder="1"/>
    <xf numFmtId="0" fontId="5" fillId="0" borderId="16" xfId="0" applyFont="1" applyBorder="1"/>
    <xf numFmtId="0" fontId="5" fillId="0" borderId="16" xfId="0" applyFont="1" applyFill="1" applyBorder="1"/>
    <xf numFmtId="0" fontId="9" fillId="0" borderId="16" xfId="0" applyFont="1" applyFill="1" applyBorder="1"/>
    <xf numFmtId="0" fontId="5" fillId="4" borderId="16" xfId="0" applyFont="1" applyFill="1" applyBorder="1"/>
    <xf numFmtId="0" fontId="0" fillId="4" borderId="16" xfId="0" applyFill="1" applyBorder="1"/>
    <xf numFmtId="0" fontId="3" fillId="0" borderId="6" xfId="0" applyFont="1" applyBorder="1"/>
    <xf numFmtId="0" fontId="3" fillId="14" borderId="6" xfId="0" applyFont="1" applyFill="1" applyBorder="1"/>
    <xf numFmtId="0" fontId="3" fillId="15" borderId="6" xfId="0" applyFont="1" applyFill="1" applyBorder="1"/>
    <xf numFmtId="0" fontId="0" fillId="8" borderId="16" xfId="0" applyFill="1" applyBorder="1"/>
    <xf numFmtId="0" fontId="3" fillId="0" borderId="17" xfId="0" applyFont="1" applyBorder="1"/>
    <xf numFmtId="0" fontId="3" fillId="4" borderId="6" xfId="0" applyFont="1" applyFill="1" applyBorder="1"/>
    <xf numFmtId="0" fontId="12" fillId="14" borderId="6" xfId="0" applyFont="1" applyFill="1" applyBorder="1"/>
    <xf numFmtId="0" fontId="0" fillId="0" borderId="6" xfId="0" applyFont="1" applyBorder="1"/>
    <xf numFmtId="0" fontId="7" fillId="0" borderId="18" xfId="0" applyFont="1" applyBorder="1"/>
    <xf numFmtId="0" fontId="12" fillId="0" borderId="16" xfId="0" applyFont="1" applyBorder="1"/>
    <xf numFmtId="0" fontId="3" fillId="14" borderId="16" xfId="0" applyFont="1" applyFill="1" applyBorder="1"/>
    <xf numFmtId="0" fontId="3" fillId="15" borderId="16" xfId="0" applyFont="1" applyFill="1" applyBorder="1"/>
    <xf numFmtId="0" fontId="12" fillId="0" borderId="17" xfId="0" applyFont="1" applyBorder="1"/>
    <xf numFmtId="0" fontId="7" fillId="4" borderId="16" xfId="0" applyFont="1" applyFill="1" applyBorder="1"/>
    <xf numFmtId="0" fontId="3" fillId="4" borderId="16" xfId="0" applyFont="1" applyFill="1" applyBorder="1"/>
    <xf numFmtId="0" fontId="7" fillId="2" borderId="16" xfId="0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wrapText="1"/>
    </xf>
    <xf numFmtId="0" fontId="13" fillId="2" borderId="16" xfId="0" applyFont="1" applyFill="1" applyBorder="1"/>
    <xf numFmtId="0" fontId="0" fillId="2" borderId="16" xfId="0" applyFill="1" applyBorder="1"/>
    <xf numFmtId="0" fontId="7" fillId="2" borderId="6" xfId="0" applyFont="1" applyFill="1" applyBorder="1"/>
    <xf numFmtId="0" fontId="3" fillId="0" borderId="16" xfId="0" applyFont="1" applyBorder="1"/>
    <xf numFmtId="0" fontId="13" fillId="0" borderId="16" xfId="0" applyFont="1" applyBorder="1"/>
    <xf numFmtId="0" fontId="0" fillId="2" borderId="6" xfId="0" applyFill="1" applyBorder="1"/>
    <xf numFmtId="0" fontId="13" fillId="0" borderId="6" xfId="0" applyFont="1" applyBorder="1"/>
    <xf numFmtId="0" fontId="14" fillId="2" borderId="6" xfId="0" applyFont="1" applyFill="1" applyBorder="1"/>
    <xf numFmtId="0" fontId="15" fillId="2" borderId="6" xfId="0" applyFont="1" applyFill="1" applyBorder="1"/>
    <xf numFmtId="0" fontId="16" fillId="0" borderId="6" xfId="0" applyFont="1" applyBorder="1"/>
    <xf numFmtId="0" fontId="16" fillId="15" borderId="6" xfId="0" applyFont="1" applyFill="1" applyBorder="1"/>
    <xf numFmtId="0" fontId="14" fillId="2" borderId="0" xfId="0" applyFont="1" applyFill="1" applyBorder="1"/>
    <xf numFmtId="0" fontId="12" fillId="0" borderId="6" xfId="0" applyFont="1" applyBorder="1"/>
    <xf numFmtId="0" fontId="12" fillId="15" borderId="6" xfId="0" applyFont="1" applyFill="1" applyBorder="1"/>
    <xf numFmtId="0" fontId="3" fillId="8" borderId="6" xfId="0" applyFont="1" applyFill="1" applyBorder="1"/>
    <xf numFmtId="0" fontId="3" fillId="8" borderId="16" xfId="0" applyFont="1" applyFill="1" applyBorder="1"/>
    <xf numFmtId="165" fontId="5" fillId="2" borderId="17" xfId="0" applyNumberFormat="1" applyFont="1" applyFill="1" applyBorder="1"/>
    <xf numFmtId="165" fontId="5" fillId="0" borderId="0" xfId="1" applyNumberFormat="1" applyFont="1" applyFill="1" applyBorder="1" applyAlignment="1"/>
    <xf numFmtId="0" fontId="3" fillId="0" borderId="22" xfId="0" applyFont="1" applyBorder="1"/>
    <xf numFmtId="0" fontId="3" fillId="0" borderId="5" xfId="0" applyFont="1" applyBorder="1"/>
    <xf numFmtId="0" fontId="0" fillId="0" borderId="2" xfId="0" applyBorder="1"/>
    <xf numFmtId="165" fontId="8" fillId="0" borderId="4" xfId="0" applyNumberFormat="1" applyFont="1" applyBorder="1" applyAlignment="1">
      <alignment horizontal="center"/>
    </xf>
    <xf numFmtId="0" fontId="0" fillId="0" borderId="0" xfId="0" applyBorder="1"/>
    <xf numFmtId="0" fontId="5" fillId="13" borderId="0" xfId="0" applyFont="1" applyFill="1" applyBorder="1"/>
    <xf numFmtId="2" fontId="5" fillId="0" borderId="0" xfId="0" applyNumberFormat="1" applyFont="1" applyBorder="1" applyAlignment="1"/>
    <xf numFmtId="165" fontId="18" fillId="0" borderId="0" xfId="1" applyNumberFormat="1" applyFont="1" applyFill="1" applyBorder="1" applyAlignment="1"/>
    <xf numFmtId="0" fontId="19" fillId="0" borderId="0" xfId="0" applyFont="1" applyAlignment="1"/>
    <xf numFmtId="0" fontId="3" fillId="0" borderId="0" xfId="0" applyFont="1"/>
    <xf numFmtId="0" fontId="20" fillId="0" borderId="0" xfId="0" applyFont="1" applyAlignment="1">
      <alignment horizontal="left"/>
    </xf>
    <xf numFmtId="0" fontId="6" fillId="0" borderId="9" xfId="0" applyFont="1" applyBorder="1"/>
    <xf numFmtId="165" fontId="5" fillId="2" borderId="11" xfId="0" applyNumberFormat="1" applyFont="1" applyFill="1" applyBorder="1"/>
    <xf numFmtId="0" fontId="6" fillId="4" borderId="9" xfId="0" applyFont="1" applyFill="1" applyBorder="1"/>
    <xf numFmtId="0" fontId="2" fillId="9" borderId="9" xfId="0" applyFont="1" applyFill="1" applyBorder="1"/>
    <xf numFmtId="0" fontId="6" fillId="10" borderId="9" xfId="0" applyFont="1" applyFill="1" applyBorder="1"/>
    <xf numFmtId="0" fontId="0" fillId="0" borderId="9" xfId="0" applyBorder="1"/>
    <xf numFmtId="0" fontId="6" fillId="2" borderId="9" xfId="0" applyFont="1" applyFill="1" applyBorder="1"/>
    <xf numFmtId="0" fontId="0" fillId="7" borderId="9" xfId="0" applyFont="1" applyFill="1" applyBorder="1"/>
    <xf numFmtId="0" fontId="6" fillId="0" borderId="21" xfId="0" applyFont="1" applyBorder="1"/>
    <xf numFmtId="0" fontId="6" fillId="4" borderId="21" xfId="0" applyFont="1" applyFill="1" applyBorder="1"/>
    <xf numFmtId="0" fontId="6" fillId="2" borderId="21" xfId="0" applyFont="1" applyFill="1" applyBorder="1"/>
    <xf numFmtId="0" fontId="14" fillId="2" borderId="9" xfId="0" applyFont="1" applyFill="1" applyBorder="1"/>
    <xf numFmtId="0" fontId="0" fillId="4" borderId="0" xfId="0" applyFill="1" applyBorder="1"/>
    <xf numFmtId="0" fontId="0" fillId="5" borderId="0" xfId="0" applyFill="1" applyBorder="1"/>
    <xf numFmtId="0" fontId="0" fillId="8" borderId="0" xfId="0" applyFill="1" applyBorder="1"/>
    <xf numFmtId="0" fontId="6" fillId="5" borderId="0" xfId="0" applyFont="1" applyFill="1" applyBorder="1"/>
    <xf numFmtId="0" fontId="0" fillId="10" borderId="0" xfId="0" applyFill="1" applyBorder="1"/>
    <xf numFmtId="0" fontId="0" fillId="7" borderId="0" xfId="0" applyFont="1" applyFill="1" applyBorder="1"/>
    <xf numFmtId="165" fontId="0" fillId="2" borderId="0" xfId="0" applyNumberFormat="1" applyFill="1" applyBorder="1"/>
    <xf numFmtId="43" fontId="0" fillId="2" borderId="0" xfId="0" applyNumberFormat="1" applyFill="1" applyBorder="1"/>
    <xf numFmtId="0" fontId="21" fillId="0" borderId="0" xfId="0" applyFont="1" applyAlignment="1"/>
    <xf numFmtId="0" fontId="22" fillId="0" borderId="0" xfId="0" applyFont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0" fillId="0" borderId="25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J273"/>
  <sheetViews>
    <sheetView tabSelected="1" topLeftCell="A241" workbookViewId="0">
      <selection activeCell="A241" sqref="A1:XFD1048576"/>
    </sheetView>
  </sheetViews>
  <sheetFormatPr defaultRowHeight="15"/>
  <cols>
    <col min="1" max="1" width="4.140625" customWidth="1"/>
    <col min="2" max="2" width="5.28515625" customWidth="1"/>
    <col min="3" max="3" width="5.7109375" customWidth="1"/>
    <col min="4" max="4" width="20.42578125" customWidth="1"/>
    <col min="5" max="5" width="16.85546875" customWidth="1"/>
    <col min="6" max="6" width="6.28515625" customWidth="1"/>
    <col min="7" max="7" width="7.28515625" customWidth="1"/>
    <col min="8" max="8" width="10.140625" customWidth="1"/>
    <col min="9" max="9" width="9.28515625" customWidth="1"/>
    <col min="10" max="10" width="10.28515625" customWidth="1"/>
    <col min="11" max="11" width="10.5703125" customWidth="1"/>
    <col min="12" max="12" width="11.5703125" customWidth="1"/>
    <col min="14" max="14" width="10.5703125" bestFit="1" customWidth="1"/>
    <col min="16" max="16" width="9.140625" style="128"/>
    <col min="17" max="17" width="11.5703125" style="128" bestFit="1" customWidth="1"/>
    <col min="18" max="18" width="10.5703125" style="128" bestFit="1" customWidth="1"/>
    <col min="19" max="114" width="9.140625" style="128"/>
  </cols>
  <sheetData>
    <row r="2" spans="1:114" ht="23.25">
      <c r="B2" s="133"/>
      <c r="C2" s="156" t="s">
        <v>504</v>
      </c>
      <c r="D2" s="156"/>
      <c r="E2" s="156"/>
      <c r="F2" s="156"/>
      <c r="G2" s="156"/>
      <c r="H2" s="133"/>
      <c r="I2" s="133"/>
      <c r="J2" s="133"/>
      <c r="K2" s="133"/>
    </row>
    <row r="3" spans="1:114" ht="15.75" thickBot="1"/>
    <row r="4" spans="1:114" ht="48" customHeight="1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7" t="s">
        <v>11</v>
      </c>
      <c r="M4" s="8"/>
      <c r="N4" s="8"/>
      <c r="O4" s="8"/>
    </row>
    <row r="5" spans="1:114">
      <c r="A5" s="135">
        <v>1</v>
      </c>
      <c r="B5" s="9">
        <v>1</v>
      </c>
      <c r="C5" s="10" t="s">
        <v>12</v>
      </c>
      <c r="D5" s="11" t="s">
        <v>13</v>
      </c>
      <c r="E5" s="12" t="s">
        <v>14</v>
      </c>
      <c r="F5" s="11" t="s">
        <v>15</v>
      </c>
      <c r="G5" s="13" t="s">
        <v>16</v>
      </c>
      <c r="H5" s="14">
        <v>4488.79</v>
      </c>
      <c r="I5" s="14">
        <v>315.04000000000002</v>
      </c>
      <c r="J5" s="15">
        <v>209.65</v>
      </c>
      <c r="K5" s="15">
        <f>I5+J5</f>
        <v>524.69000000000005</v>
      </c>
      <c r="L5" s="136">
        <f>H5+K5</f>
        <v>5013.4799999999996</v>
      </c>
      <c r="M5" s="8"/>
      <c r="N5" s="16"/>
      <c r="O5" s="8"/>
    </row>
    <row r="6" spans="1:114">
      <c r="A6" s="135">
        <v>2</v>
      </c>
      <c r="B6" s="17">
        <v>2</v>
      </c>
      <c r="C6" s="18" t="s">
        <v>17</v>
      </c>
      <c r="D6" s="11" t="s">
        <v>18</v>
      </c>
      <c r="E6" s="12" t="s">
        <v>19</v>
      </c>
      <c r="F6" s="11" t="s">
        <v>15</v>
      </c>
      <c r="G6" s="11" t="s">
        <v>20</v>
      </c>
      <c r="H6" s="14">
        <v>2992.52</v>
      </c>
      <c r="I6" s="14">
        <v>210.1</v>
      </c>
      <c r="J6" s="15">
        <v>139.77000000000001</v>
      </c>
      <c r="K6" s="15">
        <f t="shared" ref="K6:K69" si="0">I6+J6</f>
        <v>349.87</v>
      </c>
      <c r="L6" s="136">
        <f t="shared" ref="L6:L69" si="1">H6+K6</f>
        <v>3342.39</v>
      </c>
      <c r="M6" s="8"/>
      <c r="N6" s="16"/>
      <c r="O6" s="8"/>
    </row>
    <row r="7" spans="1:114">
      <c r="A7" s="135"/>
      <c r="B7" s="17">
        <v>3</v>
      </c>
      <c r="C7" s="18"/>
      <c r="D7" s="11"/>
      <c r="E7" s="12" t="s">
        <v>21</v>
      </c>
      <c r="F7" s="11" t="s">
        <v>22</v>
      </c>
      <c r="G7" s="11" t="s">
        <v>20</v>
      </c>
      <c r="H7" s="14">
        <v>3740.66</v>
      </c>
      <c r="I7" s="14">
        <v>262.52999999999997</v>
      </c>
      <c r="J7" s="15">
        <v>174.71</v>
      </c>
      <c r="K7" s="15">
        <f t="shared" si="0"/>
        <v>437.24</v>
      </c>
      <c r="L7" s="136">
        <f t="shared" si="1"/>
        <v>4177.8999999999996</v>
      </c>
      <c r="M7" s="8"/>
      <c r="N7" s="16"/>
      <c r="O7" s="8"/>
    </row>
    <row r="8" spans="1:114" s="22" customFormat="1" ht="15.75" thickBot="1">
      <c r="A8" s="137"/>
      <c r="B8" s="19"/>
      <c r="C8" s="20"/>
      <c r="D8" s="21"/>
      <c r="E8" s="157" t="s">
        <v>23</v>
      </c>
      <c r="F8" s="158"/>
      <c r="G8" s="21"/>
      <c r="H8" s="14">
        <v>6733.18</v>
      </c>
      <c r="I8" s="14">
        <v>472.63</v>
      </c>
      <c r="J8" s="15">
        <f>J7+J6</f>
        <v>314.48</v>
      </c>
      <c r="K8" s="15">
        <f t="shared" si="0"/>
        <v>787.11</v>
      </c>
      <c r="L8" s="136">
        <f t="shared" si="1"/>
        <v>7520.29</v>
      </c>
      <c r="M8" s="8"/>
      <c r="N8" s="16"/>
      <c r="O8" s="8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</row>
    <row r="9" spans="1:114">
      <c r="A9" s="135">
        <v>3</v>
      </c>
      <c r="B9" s="23">
        <v>4</v>
      </c>
      <c r="C9" s="18" t="s">
        <v>24</v>
      </c>
      <c r="D9" s="11" t="s">
        <v>25</v>
      </c>
      <c r="E9" s="12" t="s">
        <v>26</v>
      </c>
      <c r="F9" s="11" t="s">
        <v>15</v>
      </c>
      <c r="G9" s="13" t="s">
        <v>16</v>
      </c>
      <c r="H9" s="14">
        <v>4488.79</v>
      </c>
      <c r="I9" s="14">
        <v>0</v>
      </c>
      <c r="J9" s="15">
        <v>209.65</v>
      </c>
      <c r="K9" s="15">
        <f t="shared" si="0"/>
        <v>209.65</v>
      </c>
      <c r="L9" s="136">
        <f t="shared" si="1"/>
        <v>4698.4399999999996</v>
      </c>
      <c r="M9" s="8"/>
      <c r="N9" s="16"/>
      <c r="O9" s="8"/>
    </row>
    <row r="10" spans="1:114">
      <c r="A10" s="135">
        <v>4</v>
      </c>
      <c r="B10" s="17">
        <v>5</v>
      </c>
      <c r="C10" s="18" t="s">
        <v>27</v>
      </c>
      <c r="D10" s="11" t="s">
        <v>28</v>
      </c>
      <c r="E10" s="12" t="s">
        <v>29</v>
      </c>
      <c r="F10" s="11" t="s">
        <v>15</v>
      </c>
      <c r="G10" s="13" t="s">
        <v>16</v>
      </c>
      <c r="H10" s="14">
        <v>4488.79</v>
      </c>
      <c r="I10" s="14">
        <v>315.04000000000002</v>
      </c>
      <c r="J10" s="15">
        <v>209.65</v>
      </c>
      <c r="K10" s="15">
        <f t="shared" si="0"/>
        <v>524.69000000000005</v>
      </c>
      <c r="L10" s="136">
        <f t="shared" si="1"/>
        <v>5013.4799999999996</v>
      </c>
      <c r="M10" s="8"/>
      <c r="N10" s="16"/>
      <c r="O10" s="8"/>
    </row>
    <row r="11" spans="1:114">
      <c r="A11" s="135">
        <v>5</v>
      </c>
      <c r="B11" s="17">
        <v>6</v>
      </c>
      <c r="C11" s="18" t="s">
        <v>30</v>
      </c>
      <c r="D11" s="11" t="s">
        <v>31</v>
      </c>
      <c r="E11" s="12" t="s">
        <v>32</v>
      </c>
      <c r="F11" s="11" t="s">
        <v>33</v>
      </c>
      <c r="G11" s="13" t="s">
        <v>16</v>
      </c>
      <c r="H11" s="14">
        <v>6733.1799999999994</v>
      </c>
      <c r="I11" s="14">
        <v>0</v>
      </c>
      <c r="J11" s="15">
        <v>314.48</v>
      </c>
      <c r="K11" s="15">
        <f t="shared" si="0"/>
        <v>314.48</v>
      </c>
      <c r="L11" s="136">
        <f t="shared" si="1"/>
        <v>7047.66</v>
      </c>
      <c r="M11" s="8"/>
      <c r="N11" s="16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14">
      <c r="A12" s="135">
        <v>6</v>
      </c>
      <c r="B12" s="23">
        <v>7</v>
      </c>
      <c r="C12" s="18" t="s">
        <v>34</v>
      </c>
      <c r="D12" s="11" t="s">
        <v>35</v>
      </c>
      <c r="E12" s="12" t="s">
        <v>36</v>
      </c>
      <c r="F12" s="11" t="s">
        <v>15</v>
      </c>
      <c r="G12" s="11" t="s">
        <v>20</v>
      </c>
      <c r="H12" s="14">
        <v>2992.52</v>
      </c>
      <c r="I12" s="14">
        <v>210.02</v>
      </c>
      <c r="J12" s="15">
        <v>139.77000000000001</v>
      </c>
      <c r="K12" s="15">
        <f t="shared" si="0"/>
        <v>349.79</v>
      </c>
      <c r="L12" s="136">
        <f t="shared" si="1"/>
        <v>3342.31</v>
      </c>
      <c r="M12" s="8"/>
      <c r="N12" s="1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</row>
    <row r="13" spans="1:114">
      <c r="A13" s="135">
        <v>7</v>
      </c>
      <c r="B13" s="17">
        <v>8</v>
      </c>
      <c r="C13" s="24" t="s">
        <v>37</v>
      </c>
      <c r="D13" s="11" t="s">
        <v>38</v>
      </c>
      <c r="E13" s="12" t="s">
        <v>39</v>
      </c>
      <c r="F13" s="11" t="s">
        <v>22</v>
      </c>
      <c r="G13" s="11" t="s">
        <v>20</v>
      </c>
      <c r="H13" s="14">
        <v>3740.66</v>
      </c>
      <c r="I13" s="14">
        <v>0</v>
      </c>
      <c r="J13" s="15">
        <v>174.71</v>
      </c>
      <c r="K13" s="15">
        <f t="shared" si="0"/>
        <v>174.71</v>
      </c>
      <c r="L13" s="136">
        <f t="shared" si="1"/>
        <v>3915.37</v>
      </c>
      <c r="M13" s="8"/>
      <c r="N13" s="16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14">
      <c r="A14" s="135">
        <v>8</v>
      </c>
      <c r="B14" s="17">
        <v>9</v>
      </c>
      <c r="C14" s="24" t="s">
        <v>40</v>
      </c>
      <c r="D14" s="11" t="s">
        <v>41</v>
      </c>
      <c r="E14" s="12" t="s">
        <v>42</v>
      </c>
      <c r="F14" s="11" t="s">
        <v>33</v>
      </c>
      <c r="G14" s="11" t="s">
        <v>20</v>
      </c>
      <c r="H14" s="14">
        <v>4488.79</v>
      </c>
      <c r="I14" s="14">
        <v>315.04000000000002</v>
      </c>
      <c r="J14" s="15">
        <v>209.65</v>
      </c>
      <c r="K14" s="15">
        <f t="shared" si="0"/>
        <v>524.69000000000005</v>
      </c>
      <c r="L14" s="136">
        <f t="shared" si="1"/>
        <v>5013.4799999999996</v>
      </c>
      <c r="M14" s="8"/>
      <c r="N14" s="16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</row>
    <row r="15" spans="1:114">
      <c r="A15" s="135">
        <v>9</v>
      </c>
      <c r="B15" s="23">
        <v>10</v>
      </c>
      <c r="C15" s="24" t="s">
        <v>43</v>
      </c>
      <c r="D15" s="11" t="s">
        <v>44</v>
      </c>
      <c r="E15" s="12" t="s">
        <v>45</v>
      </c>
      <c r="F15" s="11" t="s">
        <v>22</v>
      </c>
      <c r="G15" s="11" t="s">
        <v>20</v>
      </c>
      <c r="H15" s="14">
        <v>3740.66</v>
      </c>
      <c r="I15" s="14">
        <v>262.52999999999997</v>
      </c>
      <c r="J15" s="15">
        <v>174.71</v>
      </c>
      <c r="K15" s="15">
        <f t="shared" si="0"/>
        <v>437.24</v>
      </c>
      <c r="L15" s="136">
        <f t="shared" si="1"/>
        <v>4177.8999999999996</v>
      </c>
      <c r="M15" s="8"/>
      <c r="N15" s="16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</row>
    <row r="16" spans="1:114">
      <c r="A16" s="135">
        <v>10</v>
      </c>
      <c r="B16" s="17">
        <v>11</v>
      </c>
      <c r="C16" s="24" t="s">
        <v>46</v>
      </c>
      <c r="D16" s="11" t="s">
        <v>47</v>
      </c>
      <c r="E16" s="12" t="s">
        <v>48</v>
      </c>
      <c r="F16" s="11" t="s">
        <v>22</v>
      </c>
      <c r="G16" s="13" t="s">
        <v>16</v>
      </c>
      <c r="H16" s="14">
        <v>5610.99</v>
      </c>
      <c r="I16" s="14">
        <v>393.79</v>
      </c>
      <c r="J16" s="15">
        <v>262.07</v>
      </c>
      <c r="K16" s="15">
        <f t="shared" si="0"/>
        <v>655.86</v>
      </c>
      <c r="L16" s="136">
        <f t="shared" si="1"/>
        <v>6266.8499999999995</v>
      </c>
      <c r="M16" s="8"/>
      <c r="N16" s="16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</row>
    <row r="17" spans="1:114">
      <c r="A17" s="135">
        <v>11</v>
      </c>
      <c r="B17" s="17">
        <v>12</v>
      </c>
      <c r="C17" s="24" t="s">
        <v>49</v>
      </c>
      <c r="D17" s="11" t="s">
        <v>50</v>
      </c>
      <c r="E17" s="12" t="s">
        <v>51</v>
      </c>
      <c r="F17" s="11" t="s">
        <v>22</v>
      </c>
      <c r="G17" s="13" t="s">
        <v>16</v>
      </c>
      <c r="H17" s="14">
        <v>5610.99</v>
      </c>
      <c r="I17" s="14">
        <v>0</v>
      </c>
      <c r="J17" s="15">
        <v>262.07</v>
      </c>
      <c r="K17" s="15">
        <f t="shared" si="0"/>
        <v>262.07</v>
      </c>
      <c r="L17" s="136">
        <f t="shared" si="1"/>
        <v>5873.0599999999995</v>
      </c>
      <c r="M17" s="8"/>
      <c r="N17" s="16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</row>
    <row r="18" spans="1:114">
      <c r="A18" s="135">
        <v>12</v>
      </c>
      <c r="B18" s="23">
        <v>13</v>
      </c>
      <c r="C18" s="24" t="s">
        <v>52</v>
      </c>
      <c r="D18" s="11" t="s">
        <v>53</v>
      </c>
      <c r="E18" s="12" t="s">
        <v>54</v>
      </c>
      <c r="F18" s="11" t="s">
        <v>33</v>
      </c>
      <c r="G18" s="13" t="s">
        <v>16</v>
      </c>
      <c r="H18" s="14">
        <v>6733.1799999999994</v>
      </c>
      <c r="I18" s="14">
        <v>472.55</v>
      </c>
      <c r="J18" s="15">
        <v>314.48</v>
      </c>
      <c r="K18" s="15">
        <f t="shared" si="0"/>
        <v>787.03</v>
      </c>
      <c r="L18" s="136">
        <f t="shared" si="1"/>
        <v>7520.2099999999991</v>
      </c>
      <c r="M18" s="8"/>
      <c r="N18" s="1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14">
      <c r="A19" s="135"/>
      <c r="B19" s="17">
        <v>14</v>
      </c>
      <c r="C19" s="24"/>
      <c r="D19" s="11"/>
      <c r="E19" s="12" t="s">
        <v>55</v>
      </c>
      <c r="F19" s="11" t="s">
        <v>15</v>
      </c>
      <c r="G19" s="13" t="s">
        <v>16</v>
      </c>
      <c r="H19" s="14">
        <v>4488.79</v>
      </c>
      <c r="I19" s="14">
        <v>315.04000000000002</v>
      </c>
      <c r="J19" s="15">
        <v>209.65</v>
      </c>
      <c r="K19" s="15">
        <f t="shared" si="0"/>
        <v>524.69000000000005</v>
      </c>
      <c r="L19" s="136">
        <f t="shared" si="1"/>
        <v>5013.4799999999996</v>
      </c>
      <c r="M19" s="8"/>
      <c r="N19" s="16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14" s="22" customFormat="1" ht="15.75" thickBot="1">
      <c r="A20" s="137"/>
      <c r="B20" s="25"/>
      <c r="C20" s="26"/>
      <c r="D20" s="21"/>
      <c r="E20" s="157" t="s">
        <v>23</v>
      </c>
      <c r="F20" s="158"/>
      <c r="G20" s="21"/>
      <c r="H20" s="14">
        <v>11221.97</v>
      </c>
      <c r="I20" s="14">
        <v>787.59</v>
      </c>
      <c r="J20" s="15">
        <f>J19+J18</f>
        <v>524.13</v>
      </c>
      <c r="K20" s="15">
        <f t="shared" si="0"/>
        <v>1311.72</v>
      </c>
      <c r="L20" s="136">
        <f t="shared" si="1"/>
        <v>12533.689999999999</v>
      </c>
      <c r="M20" s="8"/>
      <c r="N20" s="16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</row>
    <row r="21" spans="1:114">
      <c r="A21" s="135">
        <v>13</v>
      </c>
      <c r="B21" s="17">
        <v>15</v>
      </c>
      <c r="C21" s="24" t="s">
        <v>56</v>
      </c>
      <c r="D21" s="11" t="s">
        <v>57</v>
      </c>
      <c r="E21" s="12" t="s">
        <v>58</v>
      </c>
      <c r="F21" s="11" t="s">
        <v>22</v>
      </c>
      <c r="G21" s="11" t="s">
        <v>20</v>
      </c>
      <c r="H21" s="14">
        <v>0</v>
      </c>
      <c r="I21" s="14">
        <v>0</v>
      </c>
      <c r="J21" s="15">
        <v>0</v>
      </c>
      <c r="K21" s="15">
        <f t="shared" si="0"/>
        <v>0</v>
      </c>
      <c r="L21" s="136">
        <f t="shared" si="1"/>
        <v>0</v>
      </c>
      <c r="M21" s="8"/>
      <c r="N21" s="16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</row>
    <row r="22" spans="1:114">
      <c r="A22" s="135">
        <v>14</v>
      </c>
      <c r="B22" s="23">
        <v>16</v>
      </c>
      <c r="C22" s="24" t="s">
        <v>59</v>
      </c>
      <c r="D22" s="11" t="s">
        <v>60</v>
      </c>
      <c r="E22" s="12" t="s">
        <v>61</v>
      </c>
      <c r="F22" s="11" t="s">
        <v>22</v>
      </c>
      <c r="G22" s="11" t="s">
        <v>20</v>
      </c>
      <c r="H22" s="14">
        <v>3740.66</v>
      </c>
      <c r="I22" s="14">
        <v>262.52999999999997</v>
      </c>
      <c r="J22" s="15">
        <v>174.71</v>
      </c>
      <c r="K22" s="15">
        <f t="shared" si="0"/>
        <v>437.24</v>
      </c>
      <c r="L22" s="136">
        <f t="shared" si="1"/>
        <v>4177.8999999999996</v>
      </c>
      <c r="M22" s="8"/>
      <c r="N22" s="16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</row>
    <row r="23" spans="1:114">
      <c r="A23" s="135">
        <v>15</v>
      </c>
      <c r="B23" s="17">
        <v>17</v>
      </c>
      <c r="C23" s="24" t="s">
        <v>62</v>
      </c>
      <c r="D23" s="11" t="s">
        <v>63</v>
      </c>
      <c r="E23" s="12" t="s">
        <v>64</v>
      </c>
      <c r="F23" s="11" t="s">
        <v>33</v>
      </c>
      <c r="G23" s="13" t="s">
        <v>16</v>
      </c>
      <c r="H23" s="14">
        <v>6733.1799999999994</v>
      </c>
      <c r="I23" s="14">
        <v>0</v>
      </c>
      <c r="J23" s="15">
        <v>314.48</v>
      </c>
      <c r="K23" s="15">
        <f t="shared" si="0"/>
        <v>314.48</v>
      </c>
      <c r="L23" s="136">
        <f t="shared" si="1"/>
        <v>7047.66</v>
      </c>
      <c r="M23" s="8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</row>
    <row r="24" spans="1:114">
      <c r="A24" s="135">
        <v>16</v>
      </c>
      <c r="B24" s="17">
        <v>18</v>
      </c>
      <c r="C24" s="24" t="s">
        <v>65</v>
      </c>
      <c r="D24" s="11" t="s">
        <v>66</v>
      </c>
      <c r="E24" s="12" t="s">
        <v>67</v>
      </c>
      <c r="F24" s="11" t="s">
        <v>22</v>
      </c>
      <c r="G24" s="11" t="s">
        <v>20</v>
      </c>
      <c r="H24" s="14">
        <v>3740.66</v>
      </c>
      <c r="I24" s="14">
        <v>0</v>
      </c>
      <c r="J24" s="15">
        <v>174.71</v>
      </c>
      <c r="K24" s="15">
        <f t="shared" si="0"/>
        <v>174.71</v>
      </c>
      <c r="L24" s="136">
        <f t="shared" si="1"/>
        <v>3915.37</v>
      </c>
      <c r="M24" s="8"/>
      <c r="N24" s="16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</row>
    <row r="25" spans="1:114">
      <c r="A25" s="135"/>
      <c r="B25" s="23">
        <v>19</v>
      </c>
      <c r="C25" s="24"/>
      <c r="D25" s="11"/>
      <c r="E25" s="12" t="s">
        <v>68</v>
      </c>
      <c r="F25" s="11"/>
      <c r="G25" s="11"/>
      <c r="H25" s="14">
        <v>2992.52</v>
      </c>
      <c r="I25" s="14">
        <v>0</v>
      </c>
      <c r="J25" s="15">
        <v>139.77000000000001</v>
      </c>
      <c r="K25" s="15">
        <f t="shared" si="0"/>
        <v>139.77000000000001</v>
      </c>
      <c r="L25" s="136">
        <f t="shared" si="1"/>
        <v>3132.29</v>
      </c>
      <c r="M25" s="8"/>
      <c r="N25" s="1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14" s="22" customFormat="1">
      <c r="A26" s="137"/>
      <c r="B26" s="19"/>
      <c r="C26" s="26"/>
      <c r="D26" s="21"/>
      <c r="E26" s="21" t="s">
        <v>23</v>
      </c>
      <c r="F26" s="21"/>
      <c r="G26" s="21"/>
      <c r="H26" s="14">
        <v>6733.18</v>
      </c>
      <c r="I26" s="14">
        <v>0</v>
      </c>
      <c r="J26" s="15">
        <f>J25+J24</f>
        <v>314.48</v>
      </c>
      <c r="K26" s="15">
        <f t="shared" si="0"/>
        <v>314.48</v>
      </c>
      <c r="L26" s="136">
        <f t="shared" si="1"/>
        <v>7047.66</v>
      </c>
      <c r="M26" s="8"/>
      <c r="N26" s="16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</row>
    <row r="27" spans="1:114">
      <c r="A27" s="135">
        <v>17</v>
      </c>
      <c r="B27" s="23">
        <v>20</v>
      </c>
      <c r="C27" s="24" t="s">
        <v>69</v>
      </c>
      <c r="D27" s="11" t="s">
        <v>70</v>
      </c>
      <c r="E27" s="12" t="s">
        <v>71</v>
      </c>
      <c r="F27" s="11" t="s">
        <v>33</v>
      </c>
      <c r="G27" s="11" t="s">
        <v>20</v>
      </c>
      <c r="H27" s="14">
        <v>4488.79</v>
      </c>
      <c r="I27" s="14">
        <v>0</v>
      </c>
      <c r="J27" s="15">
        <v>209.65</v>
      </c>
      <c r="K27" s="15">
        <f t="shared" si="0"/>
        <v>209.65</v>
      </c>
      <c r="L27" s="136">
        <f t="shared" si="1"/>
        <v>4698.4399999999996</v>
      </c>
      <c r="M27" s="8"/>
      <c r="N27" s="16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14">
      <c r="A28" s="135"/>
      <c r="B28" s="17">
        <v>21</v>
      </c>
      <c r="C28" s="24"/>
      <c r="D28" s="11"/>
      <c r="E28" s="27" t="s">
        <v>72</v>
      </c>
      <c r="F28" s="27" t="s">
        <v>22</v>
      </c>
      <c r="G28" s="11" t="s">
        <v>20</v>
      </c>
      <c r="H28" s="14">
        <v>3740.66</v>
      </c>
      <c r="I28" s="14">
        <v>0</v>
      </c>
      <c r="J28" s="15">
        <v>174.71</v>
      </c>
      <c r="K28" s="15">
        <f t="shared" si="0"/>
        <v>174.71</v>
      </c>
      <c r="L28" s="136">
        <f t="shared" si="1"/>
        <v>3915.37</v>
      </c>
      <c r="M28" s="8"/>
      <c r="N28" s="16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</row>
    <row r="29" spans="1:114" s="22" customFormat="1" ht="15.75" thickBot="1">
      <c r="A29" s="137"/>
      <c r="B29" s="25"/>
      <c r="C29" s="26"/>
      <c r="D29" s="21"/>
      <c r="E29" s="157" t="s">
        <v>23</v>
      </c>
      <c r="F29" s="158"/>
      <c r="G29" s="21"/>
      <c r="H29" s="14">
        <v>8229.4500000000007</v>
      </c>
      <c r="I29" s="14">
        <v>0</v>
      </c>
      <c r="J29" s="15">
        <f>J28+J27</f>
        <v>384.36</v>
      </c>
      <c r="K29" s="15">
        <f t="shared" si="0"/>
        <v>384.36</v>
      </c>
      <c r="L29" s="136">
        <f t="shared" si="1"/>
        <v>8613.8100000000013</v>
      </c>
      <c r="M29" s="8"/>
      <c r="N29" s="16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</row>
    <row r="30" spans="1:114" s="28" customFormat="1">
      <c r="A30" s="135">
        <v>18</v>
      </c>
      <c r="B30" s="17">
        <v>22</v>
      </c>
      <c r="C30" s="24" t="s">
        <v>73</v>
      </c>
      <c r="D30" s="11" t="s">
        <v>74</v>
      </c>
      <c r="E30" s="27" t="s">
        <v>75</v>
      </c>
      <c r="F30" s="11" t="s">
        <v>22</v>
      </c>
      <c r="G30" s="11" t="s">
        <v>20</v>
      </c>
      <c r="H30" s="14">
        <v>4488.79</v>
      </c>
      <c r="I30" s="14">
        <v>0</v>
      </c>
      <c r="J30" s="15">
        <v>209.65</v>
      </c>
      <c r="K30" s="15">
        <f t="shared" si="0"/>
        <v>209.65</v>
      </c>
      <c r="L30" s="136">
        <f t="shared" si="1"/>
        <v>4698.4399999999996</v>
      </c>
      <c r="M30" s="8"/>
      <c r="N30" s="16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</row>
    <row r="31" spans="1:114">
      <c r="A31" s="135"/>
      <c r="B31" s="17">
        <v>23</v>
      </c>
      <c r="C31" s="24"/>
      <c r="D31" s="11"/>
      <c r="E31" s="27" t="s">
        <v>76</v>
      </c>
      <c r="F31" s="27" t="s">
        <v>15</v>
      </c>
      <c r="G31" s="11" t="s">
        <v>20</v>
      </c>
      <c r="H31" s="14">
        <v>2992.52</v>
      </c>
      <c r="I31" s="14">
        <v>0</v>
      </c>
      <c r="J31" s="15">
        <v>139.77000000000001</v>
      </c>
      <c r="K31" s="15">
        <f t="shared" si="0"/>
        <v>139.77000000000001</v>
      </c>
      <c r="L31" s="136">
        <f t="shared" si="1"/>
        <v>3132.29</v>
      </c>
      <c r="M31" s="8"/>
      <c r="N31" s="16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1:114">
      <c r="A32" s="135"/>
      <c r="B32" s="17">
        <v>24</v>
      </c>
      <c r="C32" s="24"/>
      <c r="D32" s="29"/>
      <c r="E32" s="29" t="s">
        <v>77</v>
      </c>
      <c r="F32" s="30" t="s">
        <v>15</v>
      </c>
      <c r="G32" s="31" t="s">
        <v>20</v>
      </c>
      <c r="H32" s="14">
        <v>2992.52</v>
      </c>
      <c r="I32" s="14">
        <v>0</v>
      </c>
      <c r="J32" s="15">
        <v>139.77000000000001</v>
      </c>
      <c r="K32" s="15">
        <f t="shared" si="0"/>
        <v>139.77000000000001</v>
      </c>
      <c r="L32" s="136">
        <f t="shared" si="1"/>
        <v>3132.29</v>
      </c>
      <c r="M32" s="8"/>
      <c r="N32" s="16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</row>
    <row r="33" spans="1:114" s="28" customFormat="1">
      <c r="A33" s="135"/>
      <c r="B33" s="23">
        <v>25</v>
      </c>
      <c r="C33" s="24"/>
      <c r="D33" s="11"/>
      <c r="E33" s="12" t="s">
        <v>78</v>
      </c>
      <c r="F33" s="30" t="s">
        <v>15</v>
      </c>
      <c r="G33" s="31" t="s">
        <v>20</v>
      </c>
      <c r="H33" s="14">
        <v>2992.52</v>
      </c>
      <c r="I33" s="14">
        <v>0</v>
      </c>
      <c r="J33" s="15">
        <v>139.77000000000001</v>
      </c>
      <c r="K33" s="15">
        <f t="shared" si="0"/>
        <v>139.77000000000001</v>
      </c>
      <c r="L33" s="136">
        <f t="shared" si="1"/>
        <v>3132.29</v>
      </c>
      <c r="M33" s="8"/>
      <c r="N33" s="16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</row>
    <row r="34" spans="1:114" s="22" customFormat="1" ht="15.75" thickBot="1">
      <c r="A34" s="137"/>
      <c r="B34" s="19"/>
      <c r="C34" s="26"/>
      <c r="D34" s="21"/>
      <c r="E34" s="157" t="s">
        <v>23</v>
      </c>
      <c r="F34" s="158"/>
      <c r="G34" s="21"/>
      <c r="H34" s="14">
        <v>13466.35</v>
      </c>
      <c r="I34" s="14">
        <v>0</v>
      </c>
      <c r="J34" s="15">
        <f>J33+J32+J31+J30</f>
        <v>628.96</v>
      </c>
      <c r="K34" s="15">
        <f t="shared" si="0"/>
        <v>628.96</v>
      </c>
      <c r="L34" s="136">
        <f t="shared" si="1"/>
        <v>14095.310000000001</v>
      </c>
      <c r="M34" s="8"/>
      <c r="N34" s="16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</row>
    <row r="35" spans="1:114" s="32" customFormat="1">
      <c r="A35" s="135">
        <v>19</v>
      </c>
      <c r="B35" s="17">
        <v>26</v>
      </c>
      <c r="C35" s="24" t="s">
        <v>79</v>
      </c>
      <c r="D35" s="11" t="s">
        <v>80</v>
      </c>
      <c r="E35" s="12" t="s">
        <v>81</v>
      </c>
      <c r="F35" s="11" t="s">
        <v>15</v>
      </c>
      <c r="G35" s="11" t="s">
        <v>20</v>
      </c>
      <c r="H35" s="14">
        <v>2992.52</v>
      </c>
      <c r="I35" s="14">
        <v>0</v>
      </c>
      <c r="J35" s="15">
        <v>139.77000000000001</v>
      </c>
      <c r="K35" s="15">
        <f t="shared" si="0"/>
        <v>139.77000000000001</v>
      </c>
      <c r="L35" s="136">
        <f t="shared" si="1"/>
        <v>3132.29</v>
      </c>
      <c r="M35" s="8"/>
      <c r="N35" s="16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</row>
    <row r="36" spans="1:114" s="28" customFormat="1">
      <c r="A36" s="135"/>
      <c r="B36" s="17">
        <v>27</v>
      </c>
      <c r="C36" s="24"/>
      <c r="D36" s="11"/>
      <c r="E36" s="33" t="s">
        <v>82</v>
      </c>
      <c r="F36" s="11" t="s">
        <v>22</v>
      </c>
      <c r="G36" s="11" t="s">
        <v>20</v>
      </c>
      <c r="H36" s="14">
        <v>3740.66</v>
      </c>
      <c r="I36" s="14">
        <v>0</v>
      </c>
      <c r="J36" s="15">
        <v>174.71</v>
      </c>
      <c r="K36" s="15">
        <f t="shared" si="0"/>
        <v>174.71</v>
      </c>
      <c r="L36" s="136">
        <f t="shared" si="1"/>
        <v>3915.37</v>
      </c>
      <c r="M36" s="8"/>
      <c r="N36" s="16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</row>
    <row r="37" spans="1:114" s="22" customFormat="1" ht="15.75" thickBot="1">
      <c r="A37" s="137"/>
      <c r="B37" s="19"/>
      <c r="C37" s="26"/>
      <c r="D37" s="21"/>
      <c r="E37" s="157" t="s">
        <v>23</v>
      </c>
      <c r="F37" s="158"/>
      <c r="G37" s="21"/>
      <c r="H37" s="14">
        <v>6733.18</v>
      </c>
      <c r="I37" s="14">
        <v>0</v>
      </c>
      <c r="J37" s="15">
        <f>J36+J35</f>
        <v>314.48</v>
      </c>
      <c r="K37" s="15">
        <f t="shared" si="0"/>
        <v>314.48</v>
      </c>
      <c r="L37" s="136">
        <f t="shared" si="1"/>
        <v>7047.66</v>
      </c>
      <c r="M37" s="8"/>
      <c r="N37" s="16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</row>
    <row r="38" spans="1:114">
      <c r="A38" s="135">
        <v>20</v>
      </c>
      <c r="B38" s="23">
        <v>28</v>
      </c>
      <c r="C38" s="24" t="s">
        <v>83</v>
      </c>
      <c r="D38" s="11" t="s">
        <v>84</v>
      </c>
      <c r="E38" s="12" t="s">
        <v>85</v>
      </c>
      <c r="F38" s="11" t="s">
        <v>22</v>
      </c>
      <c r="G38" s="13" t="s">
        <v>16</v>
      </c>
      <c r="H38" s="14">
        <v>5610.99</v>
      </c>
      <c r="I38" s="14">
        <v>0</v>
      </c>
      <c r="J38" s="15">
        <v>262.07</v>
      </c>
      <c r="K38" s="15">
        <f t="shared" si="0"/>
        <v>262.07</v>
      </c>
      <c r="L38" s="136">
        <f t="shared" si="1"/>
        <v>5873.0599999999995</v>
      </c>
      <c r="M38" s="8"/>
      <c r="N38" s="16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</row>
    <row r="39" spans="1:114">
      <c r="A39" s="135">
        <v>21</v>
      </c>
      <c r="B39" s="17">
        <v>29</v>
      </c>
      <c r="C39" s="24" t="s">
        <v>86</v>
      </c>
      <c r="D39" s="11" t="s">
        <v>87</v>
      </c>
      <c r="E39" s="12" t="s">
        <v>88</v>
      </c>
      <c r="F39" s="11" t="s">
        <v>33</v>
      </c>
      <c r="G39" s="11" t="s">
        <v>20</v>
      </c>
      <c r="H39" s="14">
        <v>4488.79</v>
      </c>
      <c r="I39" s="14">
        <v>315.04000000000002</v>
      </c>
      <c r="J39" s="15">
        <v>209.65</v>
      </c>
      <c r="K39" s="15">
        <f t="shared" si="0"/>
        <v>524.69000000000005</v>
      </c>
      <c r="L39" s="136">
        <f t="shared" si="1"/>
        <v>5013.4799999999996</v>
      </c>
      <c r="M39" s="8"/>
      <c r="N39" s="16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</row>
    <row r="40" spans="1:114">
      <c r="A40" s="135">
        <v>22</v>
      </c>
      <c r="B40" s="23">
        <v>30</v>
      </c>
      <c r="C40" s="24" t="s">
        <v>89</v>
      </c>
      <c r="D40" s="11" t="s">
        <v>90</v>
      </c>
      <c r="E40" s="12" t="s">
        <v>91</v>
      </c>
      <c r="F40" s="11" t="s">
        <v>15</v>
      </c>
      <c r="G40" s="13" t="s">
        <v>16</v>
      </c>
      <c r="H40" s="14">
        <v>4488.79</v>
      </c>
      <c r="I40" s="14">
        <v>0</v>
      </c>
      <c r="J40" s="15">
        <v>209.65</v>
      </c>
      <c r="K40" s="15">
        <f t="shared" si="0"/>
        <v>209.65</v>
      </c>
      <c r="L40" s="136">
        <f t="shared" si="1"/>
        <v>4698.4399999999996</v>
      </c>
      <c r="M40" s="8"/>
      <c r="N40" s="16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</row>
    <row r="41" spans="1:114">
      <c r="A41" s="135">
        <v>23</v>
      </c>
      <c r="B41" s="17">
        <v>31</v>
      </c>
      <c r="C41" s="24" t="s">
        <v>92</v>
      </c>
      <c r="D41" s="11" t="s">
        <v>93</v>
      </c>
      <c r="E41" s="12" t="s">
        <v>94</v>
      </c>
      <c r="F41" s="11" t="s">
        <v>33</v>
      </c>
      <c r="G41" s="11" t="s">
        <v>20</v>
      </c>
      <c r="H41" s="14">
        <v>4488.79</v>
      </c>
      <c r="I41" s="14">
        <v>315.04000000000002</v>
      </c>
      <c r="J41" s="15">
        <v>209.65</v>
      </c>
      <c r="K41" s="15">
        <f t="shared" si="0"/>
        <v>524.69000000000005</v>
      </c>
      <c r="L41" s="136">
        <f t="shared" si="1"/>
        <v>5013.4799999999996</v>
      </c>
      <c r="M41" s="8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</row>
    <row r="42" spans="1:114">
      <c r="A42" s="135">
        <v>24</v>
      </c>
      <c r="B42" s="17">
        <v>32</v>
      </c>
      <c r="C42" s="24" t="s">
        <v>95</v>
      </c>
      <c r="D42" s="11" t="s">
        <v>96</v>
      </c>
      <c r="E42" s="12" t="s">
        <v>97</v>
      </c>
      <c r="F42" s="11" t="s">
        <v>33</v>
      </c>
      <c r="G42" s="13" t="s">
        <v>16</v>
      </c>
      <c r="H42" s="14">
        <v>6733.1799999999994</v>
      </c>
      <c r="I42" s="14">
        <v>0</v>
      </c>
      <c r="J42" s="15">
        <v>314.48</v>
      </c>
      <c r="K42" s="15">
        <f t="shared" si="0"/>
        <v>314.48</v>
      </c>
      <c r="L42" s="136">
        <f t="shared" si="1"/>
        <v>7047.66</v>
      </c>
      <c r="M42" s="8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</row>
    <row r="43" spans="1:114">
      <c r="A43" s="135">
        <v>25</v>
      </c>
      <c r="B43" s="23">
        <v>33</v>
      </c>
      <c r="C43" s="24" t="s">
        <v>98</v>
      </c>
      <c r="D43" s="11" t="s">
        <v>99</v>
      </c>
      <c r="E43" s="12" t="s">
        <v>100</v>
      </c>
      <c r="F43" s="11" t="s">
        <v>22</v>
      </c>
      <c r="G43" s="11" t="s">
        <v>20</v>
      </c>
      <c r="H43" s="14">
        <v>3740.66</v>
      </c>
      <c r="I43" s="14">
        <v>262.52999999999997</v>
      </c>
      <c r="J43" s="15">
        <v>174.71</v>
      </c>
      <c r="K43" s="15">
        <f t="shared" si="0"/>
        <v>437.24</v>
      </c>
      <c r="L43" s="136">
        <f t="shared" si="1"/>
        <v>4177.8999999999996</v>
      </c>
      <c r="M43" s="8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</row>
    <row r="44" spans="1:114">
      <c r="A44" s="135">
        <v>26</v>
      </c>
      <c r="B44" s="17">
        <v>34</v>
      </c>
      <c r="C44" s="24" t="s">
        <v>101</v>
      </c>
      <c r="D44" s="11" t="s">
        <v>102</v>
      </c>
      <c r="E44" s="12" t="s">
        <v>103</v>
      </c>
      <c r="F44" s="11" t="s">
        <v>33</v>
      </c>
      <c r="G44" s="13" t="s">
        <v>16</v>
      </c>
      <c r="H44" s="14">
        <v>6733.1799999999994</v>
      </c>
      <c r="I44" s="14">
        <v>0</v>
      </c>
      <c r="J44" s="15">
        <v>314.48</v>
      </c>
      <c r="K44" s="15">
        <f t="shared" si="0"/>
        <v>314.48</v>
      </c>
      <c r="L44" s="136">
        <f t="shared" si="1"/>
        <v>7047.66</v>
      </c>
      <c r="M44" s="8"/>
      <c r="N44" s="16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</row>
    <row r="45" spans="1:114">
      <c r="A45" s="135">
        <v>27</v>
      </c>
      <c r="B45" s="17">
        <v>35</v>
      </c>
      <c r="C45" s="24" t="s">
        <v>104</v>
      </c>
      <c r="D45" s="11" t="s">
        <v>105</v>
      </c>
      <c r="E45" s="12" t="s">
        <v>106</v>
      </c>
      <c r="F45" s="11" t="s">
        <v>33</v>
      </c>
      <c r="G45" s="11" t="s">
        <v>20</v>
      </c>
      <c r="H45" s="14">
        <v>4488.79</v>
      </c>
      <c r="I45" s="14">
        <v>0</v>
      </c>
      <c r="J45" s="15">
        <v>209.65</v>
      </c>
      <c r="K45" s="15">
        <f t="shared" si="0"/>
        <v>209.65</v>
      </c>
      <c r="L45" s="136">
        <f t="shared" si="1"/>
        <v>4698.4399999999996</v>
      </c>
      <c r="M45" s="8"/>
      <c r="N45" s="16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</row>
    <row r="46" spans="1:114">
      <c r="A46" s="135">
        <v>28</v>
      </c>
      <c r="B46" s="23">
        <v>36</v>
      </c>
      <c r="C46" s="24" t="s">
        <v>107</v>
      </c>
      <c r="D46" s="11" t="s">
        <v>108</v>
      </c>
      <c r="E46" s="12" t="s">
        <v>109</v>
      </c>
      <c r="F46" s="11" t="s">
        <v>15</v>
      </c>
      <c r="G46" s="12" t="s">
        <v>20</v>
      </c>
      <c r="H46" s="14">
        <v>2992.52</v>
      </c>
      <c r="I46" s="14">
        <v>0</v>
      </c>
      <c r="J46" s="15">
        <v>139.77000000000001</v>
      </c>
      <c r="K46" s="15">
        <f t="shared" si="0"/>
        <v>139.77000000000001</v>
      </c>
      <c r="L46" s="136">
        <f t="shared" si="1"/>
        <v>3132.29</v>
      </c>
      <c r="M46" s="8"/>
      <c r="N46" s="16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</row>
    <row r="47" spans="1:114" s="34" customFormat="1">
      <c r="A47" s="135">
        <v>29</v>
      </c>
      <c r="B47" s="17">
        <v>37</v>
      </c>
      <c r="C47" s="24" t="s">
        <v>110</v>
      </c>
      <c r="D47" s="11" t="s">
        <v>111</v>
      </c>
      <c r="E47" s="12" t="s">
        <v>112</v>
      </c>
      <c r="F47" s="11" t="s">
        <v>33</v>
      </c>
      <c r="G47" s="11" t="s">
        <v>20</v>
      </c>
      <c r="H47" s="14">
        <v>4488.79</v>
      </c>
      <c r="I47" s="14">
        <v>315.04000000000002</v>
      </c>
      <c r="J47" s="15">
        <v>209.65</v>
      </c>
      <c r="K47" s="15">
        <f t="shared" si="0"/>
        <v>524.69000000000005</v>
      </c>
      <c r="L47" s="136">
        <f t="shared" si="1"/>
        <v>5013.4799999999996</v>
      </c>
      <c r="M47" s="8"/>
      <c r="N47" s="16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</row>
    <row r="48" spans="1:114" s="28" customFormat="1">
      <c r="A48" s="135">
        <v>30</v>
      </c>
      <c r="B48" s="17">
        <v>38</v>
      </c>
      <c r="C48" s="24" t="s">
        <v>113</v>
      </c>
      <c r="D48" s="11" t="s">
        <v>114</v>
      </c>
      <c r="E48" s="12" t="s">
        <v>115</v>
      </c>
      <c r="F48" s="11" t="s">
        <v>33</v>
      </c>
      <c r="G48" s="11" t="s">
        <v>20</v>
      </c>
      <c r="H48" s="14">
        <v>4488.79</v>
      </c>
      <c r="I48" s="14">
        <v>0</v>
      </c>
      <c r="J48" s="15">
        <v>209.65</v>
      </c>
      <c r="K48" s="15">
        <f t="shared" si="0"/>
        <v>209.65</v>
      </c>
      <c r="L48" s="136">
        <f t="shared" si="1"/>
        <v>4698.4399999999996</v>
      </c>
      <c r="M48" s="8"/>
      <c r="N48" s="16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</row>
    <row r="49" spans="1:114">
      <c r="A49" s="135"/>
      <c r="B49" s="23">
        <v>39</v>
      </c>
      <c r="C49" s="24"/>
      <c r="D49" s="11"/>
      <c r="E49" s="35" t="s">
        <v>116</v>
      </c>
      <c r="F49" s="11" t="s">
        <v>22</v>
      </c>
      <c r="G49" s="11" t="s">
        <v>20</v>
      </c>
      <c r="H49" s="14">
        <v>3740.66</v>
      </c>
      <c r="I49" s="14">
        <v>0</v>
      </c>
      <c r="J49" s="15">
        <v>174.71</v>
      </c>
      <c r="K49" s="15">
        <f t="shared" si="0"/>
        <v>174.71</v>
      </c>
      <c r="L49" s="136">
        <f t="shared" si="1"/>
        <v>3915.37</v>
      </c>
      <c r="M49" s="8"/>
      <c r="N49" s="16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</row>
    <row r="50" spans="1:114" s="36" customFormat="1">
      <c r="A50" s="135"/>
      <c r="B50" s="17">
        <v>40</v>
      </c>
      <c r="C50" s="24"/>
      <c r="D50" s="11"/>
      <c r="E50" s="35" t="s">
        <v>117</v>
      </c>
      <c r="F50" s="11" t="s">
        <v>22</v>
      </c>
      <c r="G50" s="11" t="s">
        <v>20</v>
      </c>
      <c r="H50" s="14">
        <v>3740.66</v>
      </c>
      <c r="I50" s="14">
        <v>0</v>
      </c>
      <c r="J50" s="15">
        <v>174.71</v>
      </c>
      <c r="K50" s="15">
        <f t="shared" si="0"/>
        <v>174.71</v>
      </c>
      <c r="L50" s="136">
        <f t="shared" si="1"/>
        <v>3915.37</v>
      </c>
      <c r="M50" s="8"/>
      <c r="N50" s="16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</row>
    <row r="51" spans="1:114" s="22" customFormat="1" ht="15.75" thickBot="1">
      <c r="A51" s="137"/>
      <c r="B51" s="25"/>
      <c r="C51" s="26"/>
      <c r="D51" s="21"/>
      <c r="E51" s="157" t="s">
        <v>23</v>
      </c>
      <c r="F51" s="158"/>
      <c r="G51" s="21"/>
      <c r="H51" s="14">
        <v>11970.11</v>
      </c>
      <c r="I51" s="14">
        <v>0</v>
      </c>
      <c r="J51" s="15">
        <f>J50+J49+J48</f>
        <v>559.07000000000005</v>
      </c>
      <c r="K51" s="15">
        <f t="shared" si="0"/>
        <v>559.07000000000005</v>
      </c>
      <c r="L51" s="136">
        <f t="shared" si="1"/>
        <v>12529.18</v>
      </c>
      <c r="M51" s="8"/>
      <c r="N51" s="16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</row>
    <row r="52" spans="1:114">
      <c r="A52" s="135">
        <v>31</v>
      </c>
      <c r="B52" s="17">
        <v>41</v>
      </c>
      <c r="C52" s="24" t="s">
        <v>118</v>
      </c>
      <c r="D52" s="11" t="s">
        <v>119</v>
      </c>
      <c r="E52" s="12" t="s">
        <v>120</v>
      </c>
      <c r="F52" s="11" t="s">
        <v>33</v>
      </c>
      <c r="G52" s="13" t="s">
        <v>16</v>
      </c>
      <c r="H52" s="14">
        <v>6733.1799999999994</v>
      </c>
      <c r="I52" s="14">
        <v>472.55</v>
      </c>
      <c r="J52" s="15">
        <v>314.48</v>
      </c>
      <c r="K52" s="15">
        <f t="shared" si="0"/>
        <v>787.03</v>
      </c>
      <c r="L52" s="136">
        <f t="shared" si="1"/>
        <v>7520.2099999999991</v>
      </c>
      <c r="M52" s="8"/>
      <c r="N52" s="16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</row>
    <row r="53" spans="1:114">
      <c r="A53" s="135">
        <v>32</v>
      </c>
      <c r="B53" s="23">
        <v>42</v>
      </c>
      <c r="C53" s="24" t="s">
        <v>121</v>
      </c>
      <c r="D53" s="11" t="s">
        <v>122</v>
      </c>
      <c r="E53" s="12" t="s">
        <v>123</v>
      </c>
      <c r="F53" s="11" t="s">
        <v>15</v>
      </c>
      <c r="G53" s="11" t="s">
        <v>20</v>
      </c>
      <c r="H53" s="14">
        <v>2992.52</v>
      </c>
      <c r="I53" s="14">
        <v>210.02</v>
      </c>
      <c r="J53" s="15">
        <v>139.77000000000001</v>
      </c>
      <c r="K53" s="15">
        <f t="shared" si="0"/>
        <v>349.79</v>
      </c>
      <c r="L53" s="136">
        <f t="shared" si="1"/>
        <v>3342.31</v>
      </c>
      <c r="M53" s="8"/>
      <c r="N53" s="16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</row>
    <row r="54" spans="1:114" s="34" customFormat="1">
      <c r="A54" s="135">
        <v>33</v>
      </c>
      <c r="B54" s="17">
        <v>43</v>
      </c>
      <c r="C54" s="24" t="s">
        <v>124</v>
      </c>
      <c r="D54" s="11" t="s">
        <v>125</v>
      </c>
      <c r="E54" s="11" t="s">
        <v>126</v>
      </c>
      <c r="F54" s="11" t="s">
        <v>22</v>
      </c>
      <c r="G54" s="11" t="s">
        <v>20</v>
      </c>
      <c r="H54" s="14">
        <v>3740.66</v>
      </c>
      <c r="I54" s="14">
        <v>0</v>
      </c>
      <c r="J54" s="15">
        <v>174.71</v>
      </c>
      <c r="K54" s="15">
        <f t="shared" si="0"/>
        <v>174.71</v>
      </c>
      <c r="L54" s="136">
        <f t="shared" si="1"/>
        <v>3915.37</v>
      </c>
      <c r="M54" s="8"/>
      <c r="N54" s="16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</row>
    <row r="55" spans="1:114">
      <c r="A55" s="135">
        <v>34</v>
      </c>
      <c r="B55" s="17">
        <v>44</v>
      </c>
      <c r="C55" s="24" t="s">
        <v>127</v>
      </c>
      <c r="D55" s="12" t="s">
        <v>128</v>
      </c>
      <c r="E55" s="12" t="s">
        <v>129</v>
      </c>
      <c r="F55" s="11" t="s">
        <v>33</v>
      </c>
      <c r="G55" s="11" t="s">
        <v>20</v>
      </c>
      <c r="H55" s="14">
        <v>0</v>
      </c>
      <c r="I55" s="14">
        <v>0</v>
      </c>
      <c r="J55" s="15">
        <v>0</v>
      </c>
      <c r="K55" s="15">
        <f t="shared" si="0"/>
        <v>0</v>
      </c>
      <c r="L55" s="136">
        <f t="shared" si="1"/>
        <v>0</v>
      </c>
      <c r="M55" s="8"/>
      <c r="N55" s="16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</row>
    <row r="56" spans="1:114" s="34" customFormat="1">
      <c r="A56" s="135"/>
      <c r="B56" s="23">
        <v>45</v>
      </c>
      <c r="C56" s="24"/>
      <c r="D56" s="11"/>
      <c r="E56" s="12" t="s">
        <v>130</v>
      </c>
      <c r="F56" s="12" t="s">
        <v>22</v>
      </c>
      <c r="G56" s="11" t="s">
        <v>20</v>
      </c>
      <c r="H56" s="14">
        <v>0</v>
      </c>
      <c r="I56" s="14">
        <v>0</v>
      </c>
      <c r="J56" s="15">
        <v>0</v>
      </c>
      <c r="K56" s="15">
        <f t="shared" si="0"/>
        <v>0</v>
      </c>
      <c r="L56" s="136">
        <f t="shared" si="1"/>
        <v>0</v>
      </c>
      <c r="M56" s="8"/>
      <c r="N56" s="16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</row>
    <row r="57" spans="1:114">
      <c r="A57" s="135"/>
      <c r="B57" s="23">
        <v>46</v>
      </c>
      <c r="C57" s="24"/>
      <c r="D57" s="11"/>
      <c r="E57" s="12" t="s">
        <v>131</v>
      </c>
      <c r="F57" s="11" t="s">
        <v>33</v>
      </c>
      <c r="G57" s="11" t="s">
        <v>20</v>
      </c>
      <c r="H57" s="14">
        <v>0</v>
      </c>
      <c r="I57" s="14">
        <v>0</v>
      </c>
      <c r="J57" s="15">
        <v>0</v>
      </c>
      <c r="K57" s="15">
        <f t="shared" si="0"/>
        <v>0</v>
      </c>
      <c r="L57" s="136">
        <f t="shared" si="1"/>
        <v>0</v>
      </c>
      <c r="M57" s="8"/>
      <c r="N57" s="16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</row>
    <row r="58" spans="1:114">
      <c r="A58" s="135"/>
      <c r="B58" s="17">
        <v>47</v>
      </c>
      <c r="C58" s="24"/>
      <c r="D58" s="11"/>
      <c r="E58" s="12" t="s">
        <v>132</v>
      </c>
      <c r="F58" s="11" t="s">
        <v>33</v>
      </c>
      <c r="G58" s="11" t="s">
        <v>20</v>
      </c>
      <c r="H58" s="14">
        <v>0</v>
      </c>
      <c r="I58" s="14">
        <v>0</v>
      </c>
      <c r="J58" s="15">
        <v>0</v>
      </c>
      <c r="K58" s="15">
        <f t="shared" si="0"/>
        <v>0</v>
      </c>
      <c r="L58" s="136">
        <f t="shared" si="1"/>
        <v>0</v>
      </c>
      <c r="M58" s="8"/>
      <c r="N58" s="16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</row>
    <row r="59" spans="1:114">
      <c r="A59" s="135"/>
      <c r="B59" s="17">
        <v>48</v>
      </c>
      <c r="C59" s="24"/>
      <c r="D59" s="11"/>
      <c r="E59" s="12" t="s">
        <v>133</v>
      </c>
      <c r="F59" s="12" t="s">
        <v>33</v>
      </c>
      <c r="G59" s="11" t="s">
        <v>20</v>
      </c>
      <c r="H59" s="14">
        <v>0</v>
      </c>
      <c r="I59" s="14">
        <v>0</v>
      </c>
      <c r="J59" s="15">
        <v>0</v>
      </c>
      <c r="K59" s="15">
        <f t="shared" si="0"/>
        <v>0</v>
      </c>
      <c r="L59" s="136">
        <f t="shared" si="1"/>
        <v>0</v>
      </c>
      <c r="M59" s="8"/>
      <c r="N59" s="16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</row>
    <row r="60" spans="1:114" s="38" customFormat="1">
      <c r="A60" s="135"/>
      <c r="B60" s="23">
        <v>49</v>
      </c>
      <c r="C60" s="24"/>
      <c r="D60" s="11"/>
      <c r="E60" s="12" t="s">
        <v>134</v>
      </c>
      <c r="F60" s="11" t="s">
        <v>33</v>
      </c>
      <c r="G60" s="11" t="s">
        <v>20</v>
      </c>
      <c r="H60" s="14">
        <v>0</v>
      </c>
      <c r="I60" s="14">
        <v>0</v>
      </c>
      <c r="J60" s="15">
        <v>0</v>
      </c>
      <c r="K60" s="15">
        <f t="shared" si="0"/>
        <v>0</v>
      </c>
      <c r="L60" s="136">
        <f t="shared" si="1"/>
        <v>0</v>
      </c>
      <c r="M60" s="37"/>
      <c r="N60" s="16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</row>
    <row r="61" spans="1:114">
      <c r="A61" s="135"/>
      <c r="B61" s="17">
        <v>50</v>
      </c>
      <c r="C61" s="24"/>
      <c r="D61" s="11"/>
      <c r="E61" s="12" t="s">
        <v>135</v>
      </c>
      <c r="F61" s="12" t="s">
        <v>33</v>
      </c>
      <c r="G61" s="11" t="s">
        <v>20</v>
      </c>
      <c r="H61" s="14">
        <v>0</v>
      </c>
      <c r="I61" s="14">
        <v>0</v>
      </c>
      <c r="J61" s="15">
        <v>0</v>
      </c>
      <c r="K61" s="15">
        <f t="shared" si="0"/>
        <v>0</v>
      </c>
      <c r="L61" s="136">
        <f t="shared" si="1"/>
        <v>0</v>
      </c>
      <c r="M61" s="8"/>
      <c r="N61" s="16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</row>
    <row r="62" spans="1:114" s="36" customFormat="1">
      <c r="A62" s="135"/>
      <c r="B62" s="17">
        <v>51</v>
      </c>
      <c r="C62" s="24"/>
      <c r="D62" s="11"/>
      <c r="E62" s="12" t="s">
        <v>136</v>
      </c>
      <c r="F62" s="12" t="s">
        <v>33</v>
      </c>
      <c r="G62" s="11" t="s">
        <v>20</v>
      </c>
      <c r="H62" s="14">
        <v>0</v>
      </c>
      <c r="I62" s="14">
        <v>0</v>
      </c>
      <c r="J62" s="15">
        <v>0</v>
      </c>
      <c r="K62" s="15">
        <f t="shared" si="0"/>
        <v>0</v>
      </c>
      <c r="L62" s="136">
        <f t="shared" si="1"/>
        <v>0</v>
      </c>
      <c r="M62" s="8"/>
      <c r="N62" s="16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</row>
    <row r="63" spans="1:114" s="22" customFormat="1" ht="15.75" thickBot="1">
      <c r="A63" s="137"/>
      <c r="B63" s="19"/>
      <c r="C63" s="26"/>
      <c r="D63" s="21"/>
      <c r="E63" s="157" t="s">
        <v>23</v>
      </c>
      <c r="F63" s="158"/>
      <c r="G63" s="21"/>
      <c r="H63" s="14">
        <v>0</v>
      </c>
      <c r="I63" s="14">
        <v>0</v>
      </c>
      <c r="J63" s="15">
        <v>0</v>
      </c>
      <c r="K63" s="15">
        <f t="shared" si="0"/>
        <v>0</v>
      </c>
      <c r="L63" s="136">
        <f t="shared" si="1"/>
        <v>0</v>
      </c>
      <c r="M63" s="8"/>
      <c r="N63" s="16"/>
      <c r="O63" s="8"/>
      <c r="P63" s="153"/>
      <c r="Q63" s="16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</row>
    <row r="64" spans="1:114">
      <c r="A64" s="135">
        <v>35</v>
      </c>
      <c r="B64" s="23">
        <v>52</v>
      </c>
      <c r="C64" s="24" t="s">
        <v>137</v>
      </c>
      <c r="D64" s="11" t="s">
        <v>138</v>
      </c>
      <c r="E64" s="12" t="s">
        <v>139</v>
      </c>
      <c r="F64" s="11" t="s">
        <v>15</v>
      </c>
      <c r="G64" s="13" t="s">
        <v>16</v>
      </c>
      <c r="H64" s="14">
        <v>4488.79</v>
      </c>
      <c r="I64" s="14">
        <v>315.04000000000002</v>
      </c>
      <c r="J64" s="15">
        <v>209.65</v>
      </c>
      <c r="K64" s="15">
        <f t="shared" si="0"/>
        <v>524.69000000000005</v>
      </c>
      <c r="L64" s="136">
        <f t="shared" si="1"/>
        <v>5013.4799999999996</v>
      </c>
      <c r="M64" s="8"/>
      <c r="N64" s="16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</row>
    <row r="65" spans="1:114">
      <c r="A65" s="135">
        <v>36</v>
      </c>
      <c r="B65" s="17">
        <v>53</v>
      </c>
      <c r="C65" s="24" t="s">
        <v>140</v>
      </c>
      <c r="D65" s="11" t="s">
        <v>141</v>
      </c>
      <c r="E65" s="12" t="s">
        <v>142</v>
      </c>
      <c r="F65" s="11" t="s">
        <v>15</v>
      </c>
      <c r="G65" s="11" t="s">
        <v>20</v>
      </c>
      <c r="H65" s="14">
        <v>2992.52</v>
      </c>
      <c r="I65" s="14">
        <v>210.02</v>
      </c>
      <c r="J65" s="15">
        <v>139.77000000000001</v>
      </c>
      <c r="K65" s="15">
        <f t="shared" si="0"/>
        <v>349.79</v>
      </c>
      <c r="L65" s="136">
        <f t="shared" si="1"/>
        <v>3342.31</v>
      </c>
      <c r="M65" s="8"/>
      <c r="N65" s="16"/>
      <c r="O65" s="8"/>
      <c r="P65" s="8"/>
      <c r="Q65" s="154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</row>
    <row r="66" spans="1:114">
      <c r="A66" s="135">
        <v>37</v>
      </c>
      <c r="B66" s="17">
        <v>54</v>
      </c>
      <c r="C66" s="39" t="s">
        <v>143</v>
      </c>
      <c r="D66" s="40" t="s">
        <v>144</v>
      </c>
      <c r="E66" s="40" t="s">
        <v>144</v>
      </c>
      <c r="F66" s="11" t="s">
        <v>15</v>
      </c>
      <c r="G66" s="11" t="s">
        <v>20</v>
      </c>
      <c r="H66" s="14">
        <v>2992.52</v>
      </c>
      <c r="I66" s="14">
        <v>210.02</v>
      </c>
      <c r="J66" s="15">
        <v>139.77000000000001</v>
      </c>
      <c r="K66" s="15">
        <f t="shared" si="0"/>
        <v>349.79</v>
      </c>
      <c r="L66" s="136">
        <f t="shared" si="1"/>
        <v>3342.31</v>
      </c>
      <c r="M66" s="8"/>
      <c r="N66" s="16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</row>
    <row r="67" spans="1:114">
      <c r="A67" s="135">
        <v>38</v>
      </c>
      <c r="B67" s="17">
        <v>55</v>
      </c>
      <c r="C67" s="24" t="s">
        <v>145</v>
      </c>
      <c r="D67" s="11" t="s">
        <v>146</v>
      </c>
      <c r="E67" s="12" t="s">
        <v>147</v>
      </c>
      <c r="F67" s="11" t="s">
        <v>22</v>
      </c>
      <c r="G67" s="11" t="s">
        <v>20</v>
      </c>
      <c r="H67" s="14">
        <v>3740.66</v>
      </c>
      <c r="I67" s="14">
        <v>262.52999999999997</v>
      </c>
      <c r="J67" s="15">
        <v>174.71</v>
      </c>
      <c r="K67" s="15">
        <f t="shared" si="0"/>
        <v>437.24</v>
      </c>
      <c r="L67" s="136">
        <f t="shared" si="1"/>
        <v>4177.8999999999996</v>
      </c>
      <c r="M67" s="8"/>
      <c r="N67" s="16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</row>
    <row r="68" spans="1:114">
      <c r="A68" s="135">
        <v>39</v>
      </c>
      <c r="B68" s="23">
        <v>56</v>
      </c>
      <c r="C68" s="24" t="s">
        <v>148</v>
      </c>
      <c r="D68" s="11" t="s">
        <v>149</v>
      </c>
      <c r="E68" s="12" t="s">
        <v>150</v>
      </c>
      <c r="F68" s="11" t="s">
        <v>33</v>
      </c>
      <c r="G68" s="11" t="s">
        <v>20</v>
      </c>
      <c r="H68" s="14">
        <v>4488.79</v>
      </c>
      <c r="I68" s="14">
        <v>315.04000000000002</v>
      </c>
      <c r="J68" s="15">
        <v>209.65</v>
      </c>
      <c r="K68" s="15">
        <f t="shared" si="0"/>
        <v>524.69000000000005</v>
      </c>
      <c r="L68" s="136">
        <f t="shared" si="1"/>
        <v>5013.4799999999996</v>
      </c>
      <c r="M68" s="8"/>
      <c r="N68" s="16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</row>
    <row r="69" spans="1:114">
      <c r="A69" s="135"/>
      <c r="B69" s="17">
        <v>57</v>
      </c>
      <c r="C69" s="24"/>
      <c r="D69" s="11"/>
      <c r="E69" s="12" t="s">
        <v>151</v>
      </c>
      <c r="F69" s="11" t="s">
        <v>15</v>
      </c>
      <c r="G69" s="11" t="s">
        <v>20</v>
      </c>
      <c r="H69" s="14">
        <v>2992.52</v>
      </c>
      <c r="I69" s="14">
        <v>210.02</v>
      </c>
      <c r="J69" s="15">
        <v>139.77000000000001</v>
      </c>
      <c r="K69" s="15">
        <f t="shared" si="0"/>
        <v>349.79</v>
      </c>
      <c r="L69" s="136">
        <f t="shared" si="1"/>
        <v>3342.31</v>
      </c>
      <c r="M69" s="8"/>
      <c r="N69" s="16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</row>
    <row r="70" spans="1:114" s="28" customFormat="1">
      <c r="A70" s="135"/>
      <c r="B70" s="17">
        <v>58</v>
      </c>
      <c r="C70" s="24"/>
      <c r="D70" s="11"/>
      <c r="E70" s="12" t="s">
        <v>152</v>
      </c>
      <c r="F70" s="11" t="s">
        <v>15</v>
      </c>
      <c r="G70" s="11" t="s">
        <v>20</v>
      </c>
      <c r="H70" s="14">
        <v>2992.52</v>
      </c>
      <c r="I70" s="14">
        <v>210.02</v>
      </c>
      <c r="J70" s="15">
        <v>139.77000000000001</v>
      </c>
      <c r="K70" s="15">
        <f t="shared" ref="K70:K133" si="2">I70+J70</f>
        <v>349.79</v>
      </c>
      <c r="L70" s="136">
        <f t="shared" ref="L70:L133" si="3">H70+K70</f>
        <v>3342.31</v>
      </c>
      <c r="M70" s="8"/>
      <c r="N70" s="16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</row>
    <row r="71" spans="1:114">
      <c r="A71" s="135"/>
      <c r="B71" s="23">
        <v>59</v>
      </c>
      <c r="C71" s="24"/>
      <c r="D71" s="11"/>
      <c r="E71" s="12" t="s">
        <v>153</v>
      </c>
      <c r="F71" s="11" t="s">
        <v>15</v>
      </c>
      <c r="G71" s="11" t="s">
        <v>20</v>
      </c>
      <c r="H71" s="14">
        <v>2992.52</v>
      </c>
      <c r="I71" s="14">
        <v>210.02</v>
      </c>
      <c r="J71" s="15">
        <v>139.77000000000001</v>
      </c>
      <c r="K71" s="15">
        <f t="shared" si="2"/>
        <v>349.79</v>
      </c>
      <c r="L71" s="136">
        <f t="shared" si="3"/>
        <v>3342.31</v>
      </c>
      <c r="M71" s="8"/>
      <c r="N71" s="16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</row>
    <row r="72" spans="1:114">
      <c r="A72" s="135"/>
      <c r="B72" s="17">
        <v>60</v>
      </c>
      <c r="C72" s="24"/>
      <c r="D72" s="11"/>
      <c r="E72" s="12" t="s">
        <v>154</v>
      </c>
      <c r="F72" s="41" t="s">
        <v>15</v>
      </c>
      <c r="G72" s="31" t="s">
        <v>20</v>
      </c>
      <c r="H72" s="14">
        <v>2992.52</v>
      </c>
      <c r="I72" s="14">
        <v>210.02</v>
      </c>
      <c r="J72" s="15">
        <v>139.77000000000001</v>
      </c>
      <c r="K72" s="15">
        <f t="shared" si="2"/>
        <v>349.79</v>
      </c>
      <c r="L72" s="136">
        <f t="shared" si="3"/>
        <v>3342.31</v>
      </c>
      <c r="M72" s="8"/>
      <c r="N72" s="16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</row>
    <row r="73" spans="1:114">
      <c r="A73" s="135"/>
      <c r="B73" s="17">
        <v>61</v>
      </c>
      <c r="C73" s="24"/>
      <c r="D73" s="11"/>
      <c r="E73" s="42" t="s">
        <v>155</v>
      </c>
      <c r="F73" s="43" t="s">
        <v>15</v>
      </c>
      <c r="G73" s="31" t="s">
        <v>20</v>
      </c>
      <c r="H73" s="14">
        <v>2992.52</v>
      </c>
      <c r="I73" s="14">
        <v>210.02</v>
      </c>
      <c r="J73" s="15">
        <v>139.77000000000001</v>
      </c>
      <c r="K73" s="15">
        <f t="shared" si="2"/>
        <v>349.79</v>
      </c>
      <c r="L73" s="136">
        <f t="shared" si="3"/>
        <v>3342.31</v>
      </c>
      <c r="M73" s="8"/>
      <c r="N73" s="16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</row>
    <row r="74" spans="1:114" s="22" customFormat="1" ht="15.75" thickBot="1">
      <c r="A74" s="137"/>
      <c r="B74" s="25"/>
      <c r="C74" s="26"/>
      <c r="D74" s="21"/>
      <c r="E74" s="157" t="s">
        <v>23</v>
      </c>
      <c r="F74" s="158"/>
      <c r="G74" s="21"/>
      <c r="H74" s="14">
        <v>19451.39</v>
      </c>
      <c r="I74" s="14">
        <v>1365.14</v>
      </c>
      <c r="J74" s="15">
        <f>J73+J72+J71+J70+J69+J68</f>
        <v>908.5</v>
      </c>
      <c r="K74" s="15">
        <f t="shared" si="2"/>
        <v>2273.6400000000003</v>
      </c>
      <c r="L74" s="136">
        <f t="shared" si="3"/>
        <v>21725.03</v>
      </c>
      <c r="M74" s="8"/>
      <c r="N74" s="16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</row>
    <row r="75" spans="1:114" s="28" customFormat="1">
      <c r="A75" s="135">
        <v>40</v>
      </c>
      <c r="B75" s="17">
        <v>62</v>
      </c>
      <c r="C75" s="24" t="s">
        <v>156</v>
      </c>
      <c r="D75" s="11" t="s">
        <v>157</v>
      </c>
      <c r="E75" s="12" t="s">
        <v>158</v>
      </c>
      <c r="F75" s="11" t="s">
        <v>33</v>
      </c>
      <c r="G75" s="11" t="s">
        <v>20</v>
      </c>
      <c r="H75" s="14">
        <v>4488.79</v>
      </c>
      <c r="I75" s="14">
        <v>315.04000000000002</v>
      </c>
      <c r="J75" s="15">
        <v>209.65</v>
      </c>
      <c r="K75" s="15">
        <f t="shared" si="2"/>
        <v>524.69000000000005</v>
      </c>
      <c r="L75" s="136">
        <f t="shared" si="3"/>
        <v>5013.4799999999996</v>
      </c>
      <c r="M75" s="8"/>
      <c r="N75" s="16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</row>
    <row r="76" spans="1:114">
      <c r="A76" s="135"/>
      <c r="B76" s="23">
        <v>63</v>
      </c>
      <c r="C76" s="24"/>
      <c r="D76" s="11"/>
      <c r="E76" s="12" t="s">
        <v>159</v>
      </c>
      <c r="F76" s="11" t="s">
        <v>15</v>
      </c>
      <c r="G76" s="11" t="s">
        <v>20</v>
      </c>
      <c r="H76" s="14">
        <v>2992.52</v>
      </c>
      <c r="I76" s="14">
        <v>210.02</v>
      </c>
      <c r="J76" s="15">
        <v>139.77000000000001</v>
      </c>
      <c r="K76" s="15">
        <f t="shared" si="2"/>
        <v>349.79</v>
      </c>
      <c r="L76" s="136">
        <f t="shared" si="3"/>
        <v>3342.31</v>
      </c>
      <c r="M76" s="8"/>
      <c r="N76" s="16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</row>
    <row r="77" spans="1:114">
      <c r="A77" s="135"/>
      <c r="B77" s="17">
        <v>64</v>
      </c>
      <c r="C77" s="24"/>
      <c r="D77" s="11"/>
      <c r="E77" s="12" t="s">
        <v>160</v>
      </c>
      <c r="F77" s="11" t="s">
        <v>22</v>
      </c>
      <c r="G77" s="11" t="s">
        <v>20</v>
      </c>
      <c r="H77" s="14">
        <v>3740.66</v>
      </c>
      <c r="I77" s="14">
        <v>262.52999999999997</v>
      </c>
      <c r="J77" s="15">
        <v>174.71</v>
      </c>
      <c r="K77" s="15">
        <f t="shared" si="2"/>
        <v>437.24</v>
      </c>
      <c r="L77" s="136">
        <f t="shared" si="3"/>
        <v>4177.8999999999996</v>
      </c>
      <c r="M77" s="8"/>
      <c r="N77" s="16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</row>
    <row r="78" spans="1:114">
      <c r="A78" s="135"/>
      <c r="B78" s="17">
        <v>65</v>
      </c>
      <c r="C78" s="24"/>
      <c r="D78" s="11"/>
      <c r="E78" s="40" t="s">
        <v>161</v>
      </c>
      <c r="F78" s="11" t="s">
        <v>15</v>
      </c>
      <c r="G78" s="11" t="s">
        <v>20</v>
      </c>
      <c r="H78" s="14">
        <v>2992.52</v>
      </c>
      <c r="I78" s="14">
        <v>210.02</v>
      </c>
      <c r="J78" s="15">
        <v>139.77000000000001</v>
      </c>
      <c r="K78" s="15">
        <f t="shared" si="2"/>
        <v>349.79</v>
      </c>
      <c r="L78" s="136">
        <f t="shared" si="3"/>
        <v>3342.31</v>
      </c>
      <c r="M78" s="8"/>
      <c r="N78" s="16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</row>
    <row r="79" spans="1:114" s="22" customFormat="1" ht="15.75" thickBot="1">
      <c r="A79" s="137"/>
      <c r="B79" s="25"/>
      <c r="C79" s="26"/>
      <c r="D79" s="21"/>
      <c r="E79" s="157" t="s">
        <v>23</v>
      </c>
      <c r="F79" s="158"/>
      <c r="G79" s="21"/>
      <c r="H79" s="14">
        <v>14214.49</v>
      </c>
      <c r="I79" s="14">
        <v>997.61</v>
      </c>
      <c r="J79" s="15">
        <f>J78+J77+J76+J75</f>
        <v>663.9</v>
      </c>
      <c r="K79" s="15">
        <f t="shared" si="2"/>
        <v>1661.51</v>
      </c>
      <c r="L79" s="136">
        <f t="shared" si="3"/>
        <v>15876</v>
      </c>
      <c r="M79" s="8"/>
      <c r="N79" s="16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</row>
    <row r="80" spans="1:114">
      <c r="A80" s="135">
        <v>41</v>
      </c>
      <c r="B80" s="17">
        <v>66</v>
      </c>
      <c r="C80" s="24" t="s">
        <v>162</v>
      </c>
      <c r="D80" s="11" t="s">
        <v>163</v>
      </c>
      <c r="E80" s="12" t="s">
        <v>164</v>
      </c>
      <c r="F80" s="11" t="s">
        <v>33</v>
      </c>
      <c r="G80" s="13" t="s">
        <v>16</v>
      </c>
      <c r="H80" s="14">
        <v>6733.1799999999994</v>
      </c>
      <c r="I80" s="14">
        <v>0</v>
      </c>
      <c r="J80" s="15">
        <v>314.58</v>
      </c>
      <c r="K80" s="15">
        <f t="shared" si="2"/>
        <v>314.58</v>
      </c>
      <c r="L80" s="136">
        <f t="shared" si="3"/>
        <v>7047.7599999999993</v>
      </c>
      <c r="M80" s="8"/>
      <c r="N80" s="16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</row>
    <row r="81" spans="1:114" s="28" customFormat="1">
      <c r="A81" s="135">
        <v>42</v>
      </c>
      <c r="B81" s="23">
        <v>67</v>
      </c>
      <c r="C81" s="24" t="s">
        <v>165</v>
      </c>
      <c r="D81" s="11" t="s">
        <v>166</v>
      </c>
      <c r="E81" s="12" t="s">
        <v>167</v>
      </c>
      <c r="F81" s="11" t="s">
        <v>15</v>
      </c>
      <c r="G81" s="11" t="s">
        <v>20</v>
      </c>
      <c r="H81" s="14">
        <v>2992.52</v>
      </c>
      <c r="I81" s="14">
        <v>210.02</v>
      </c>
      <c r="J81" s="15">
        <v>139.77000000000001</v>
      </c>
      <c r="K81" s="15">
        <f t="shared" si="2"/>
        <v>349.79</v>
      </c>
      <c r="L81" s="136">
        <f t="shared" si="3"/>
        <v>3342.31</v>
      </c>
      <c r="M81" s="8"/>
      <c r="N81" s="16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</row>
    <row r="82" spans="1:114">
      <c r="A82" s="135"/>
      <c r="B82" s="17">
        <v>68</v>
      </c>
      <c r="C82" s="24"/>
      <c r="D82" s="11"/>
      <c r="E82" s="12" t="s">
        <v>168</v>
      </c>
      <c r="F82" s="11" t="s">
        <v>15</v>
      </c>
      <c r="G82" s="11" t="s">
        <v>20</v>
      </c>
      <c r="H82" s="14">
        <v>2992.52</v>
      </c>
      <c r="I82" s="14">
        <v>210.02</v>
      </c>
      <c r="J82" s="15">
        <v>139.77000000000001</v>
      </c>
      <c r="K82" s="15">
        <f t="shared" si="2"/>
        <v>349.79</v>
      </c>
      <c r="L82" s="136">
        <f t="shared" si="3"/>
        <v>3342.31</v>
      </c>
      <c r="M82" s="8"/>
      <c r="N82" s="16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</row>
    <row r="83" spans="1:114">
      <c r="A83" s="135"/>
      <c r="B83" s="17">
        <v>69</v>
      </c>
      <c r="C83" s="24"/>
      <c r="D83" s="11"/>
      <c r="E83" s="12" t="s">
        <v>169</v>
      </c>
      <c r="F83" s="12" t="s">
        <v>15</v>
      </c>
      <c r="G83" s="12" t="s">
        <v>20</v>
      </c>
      <c r="H83" s="14">
        <v>2992.52</v>
      </c>
      <c r="I83" s="14">
        <v>210.02</v>
      </c>
      <c r="J83" s="15">
        <v>139.77000000000001</v>
      </c>
      <c r="K83" s="15">
        <f t="shared" si="2"/>
        <v>349.79</v>
      </c>
      <c r="L83" s="136">
        <f t="shared" si="3"/>
        <v>3342.31</v>
      </c>
      <c r="M83" s="8"/>
      <c r="N83" s="16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</row>
    <row r="84" spans="1:114">
      <c r="A84" s="135"/>
      <c r="B84" s="23">
        <v>70</v>
      </c>
      <c r="C84" s="24"/>
      <c r="D84" s="11"/>
      <c r="E84" s="42" t="s">
        <v>170</v>
      </c>
      <c r="F84" s="44"/>
      <c r="G84" s="12" t="s">
        <v>20</v>
      </c>
      <c r="H84" s="14">
        <v>2992.52</v>
      </c>
      <c r="I84" s="14">
        <v>210.02</v>
      </c>
      <c r="J84" s="15">
        <v>139.77000000000001</v>
      </c>
      <c r="K84" s="15">
        <f t="shared" si="2"/>
        <v>349.79</v>
      </c>
      <c r="L84" s="136">
        <f t="shared" si="3"/>
        <v>3342.31</v>
      </c>
      <c r="M84" s="8"/>
      <c r="N84" s="16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</row>
    <row r="85" spans="1:114">
      <c r="A85" s="135"/>
      <c r="B85" s="45">
        <v>71</v>
      </c>
      <c r="C85" s="24"/>
      <c r="D85" s="11"/>
      <c r="E85" s="42" t="s">
        <v>171</v>
      </c>
      <c r="F85" s="44"/>
      <c r="G85" s="12"/>
      <c r="H85" s="14">
        <v>2992.52</v>
      </c>
      <c r="I85" s="14">
        <v>210.02</v>
      </c>
      <c r="J85" s="15">
        <v>139.77000000000001</v>
      </c>
      <c r="K85" s="15">
        <f t="shared" si="2"/>
        <v>349.79</v>
      </c>
      <c r="L85" s="136">
        <f t="shared" si="3"/>
        <v>3342.31</v>
      </c>
      <c r="M85" s="8"/>
      <c r="N85" s="16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</row>
    <row r="86" spans="1:114">
      <c r="A86" s="135"/>
      <c r="B86" s="45">
        <v>72</v>
      </c>
      <c r="C86" s="24"/>
      <c r="D86" s="11"/>
      <c r="E86" s="46" t="s">
        <v>172</v>
      </c>
      <c r="F86" s="44" t="s">
        <v>15</v>
      </c>
      <c r="G86" s="12" t="s">
        <v>20</v>
      </c>
      <c r="H86" s="14">
        <v>2992.52</v>
      </c>
      <c r="I86" s="14">
        <v>210.02</v>
      </c>
      <c r="J86" s="15">
        <v>139.77000000000001</v>
      </c>
      <c r="K86" s="15">
        <f t="shared" si="2"/>
        <v>349.79</v>
      </c>
      <c r="L86" s="136">
        <f t="shared" si="3"/>
        <v>3342.31</v>
      </c>
      <c r="M86" s="8"/>
      <c r="N86" s="16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</row>
    <row r="87" spans="1:114" s="22" customFormat="1" ht="15.75" thickBot="1">
      <c r="A87" s="137"/>
      <c r="B87" s="19"/>
      <c r="C87" s="26"/>
      <c r="D87" s="21"/>
      <c r="E87" s="157" t="s">
        <v>23</v>
      </c>
      <c r="F87" s="158"/>
      <c r="G87" s="21"/>
      <c r="H87" s="14">
        <v>17955.12</v>
      </c>
      <c r="I87" s="14">
        <v>1260.1199999999999</v>
      </c>
      <c r="J87" s="15">
        <f>J86+J85+J84+J83+J82+J81</f>
        <v>838.62</v>
      </c>
      <c r="K87" s="15">
        <f t="shared" si="2"/>
        <v>2098.7399999999998</v>
      </c>
      <c r="L87" s="136">
        <f t="shared" si="3"/>
        <v>20053.86</v>
      </c>
      <c r="M87" s="8"/>
      <c r="N87" s="16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</row>
    <row r="88" spans="1:114">
      <c r="A88" s="135">
        <v>43</v>
      </c>
      <c r="B88" s="23">
        <v>73</v>
      </c>
      <c r="C88" s="24" t="s">
        <v>173</v>
      </c>
      <c r="D88" s="11" t="s">
        <v>174</v>
      </c>
      <c r="E88" s="12" t="s">
        <v>175</v>
      </c>
      <c r="F88" s="11" t="s">
        <v>22</v>
      </c>
      <c r="G88" s="11" t="s">
        <v>20</v>
      </c>
      <c r="H88" s="14">
        <v>3740.66</v>
      </c>
      <c r="I88" s="14">
        <v>262.52999999999997</v>
      </c>
      <c r="J88" s="15">
        <v>174.71</v>
      </c>
      <c r="K88" s="15">
        <f t="shared" si="2"/>
        <v>437.24</v>
      </c>
      <c r="L88" s="136">
        <f t="shared" si="3"/>
        <v>4177.8999999999996</v>
      </c>
      <c r="M88" s="8"/>
      <c r="N88" s="16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</row>
    <row r="89" spans="1:114">
      <c r="A89" s="135">
        <v>44</v>
      </c>
      <c r="B89" s="17">
        <v>74</v>
      </c>
      <c r="C89" s="24" t="s">
        <v>176</v>
      </c>
      <c r="D89" s="11" t="s">
        <v>177</v>
      </c>
      <c r="E89" s="12" t="s">
        <v>178</v>
      </c>
      <c r="F89" s="11" t="s">
        <v>33</v>
      </c>
      <c r="G89" s="11" t="s">
        <v>20</v>
      </c>
      <c r="H89" s="14">
        <v>4488.79</v>
      </c>
      <c r="I89" s="14">
        <v>0</v>
      </c>
      <c r="J89" s="15">
        <v>209.65</v>
      </c>
      <c r="K89" s="15">
        <f t="shared" si="2"/>
        <v>209.65</v>
      </c>
      <c r="L89" s="136">
        <f t="shared" si="3"/>
        <v>4698.4399999999996</v>
      </c>
      <c r="M89" s="8"/>
      <c r="N89" s="16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</row>
    <row r="90" spans="1:114">
      <c r="A90" s="135">
        <v>45</v>
      </c>
      <c r="B90" s="17">
        <v>75</v>
      </c>
      <c r="C90" s="24" t="s">
        <v>179</v>
      </c>
      <c r="D90" s="11" t="s">
        <v>180</v>
      </c>
      <c r="E90" s="12" t="s">
        <v>181</v>
      </c>
      <c r="F90" s="11" t="s">
        <v>15</v>
      </c>
      <c r="G90" s="11" t="s">
        <v>20</v>
      </c>
      <c r="H90" s="14">
        <v>2992.52</v>
      </c>
      <c r="I90" s="14">
        <v>210.02</v>
      </c>
      <c r="J90" s="15">
        <v>139.77000000000001</v>
      </c>
      <c r="K90" s="15">
        <f t="shared" si="2"/>
        <v>349.79</v>
      </c>
      <c r="L90" s="136">
        <f t="shared" si="3"/>
        <v>3342.31</v>
      </c>
      <c r="M90" s="8"/>
      <c r="N90" s="16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</row>
    <row r="91" spans="1:114">
      <c r="A91" s="135">
        <v>46</v>
      </c>
      <c r="B91" s="23">
        <v>76</v>
      </c>
      <c r="C91" s="24" t="s">
        <v>182</v>
      </c>
      <c r="D91" s="11" t="s">
        <v>183</v>
      </c>
      <c r="E91" s="12" t="s">
        <v>184</v>
      </c>
      <c r="F91" s="11" t="s">
        <v>15</v>
      </c>
      <c r="G91" s="11" t="s">
        <v>20</v>
      </c>
      <c r="H91" s="14">
        <v>2992.52</v>
      </c>
      <c r="I91" s="14">
        <v>210.02</v>
      </c>
      <c r="J91" s="15">
        <v>139.77000000000001</v>
      </c>
      <c r="K91" s="15">
        <f t="shared" si="2"/>
        <v>349.79</v>
      </c>
      <c r="L91" s="136">
        <f t="shared" si="3"/>
        <v>3342.31</v>
      </c>
      <c r="M91" s="8"/>
      <c r="N91" s="16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</row>
    <row r="92" spans="1:114">
      <c r="A92" s="135">
        <v>47</v>
      </c>
      <c r="B92" s="17">
        <v>77</v>
      </c>
      <c r="C92" s="24" t="s">
        <v>185</v>
      </c>
      <c r="D92" s="11" t="s">
        <v>186</v>
      </c>
      <c r="E92" s="12" t="s">
        <v>187</v>
      </c>
      <c r="F92" s="11" t="s">
        <v>15</v>
      </c>
      <c r="G92" s="11" t="s">
        <v>20</v>
      </c>
      <c r="H92" s="14">
        <v>2992.52</v>
      </c>
      <c r="I92" s="14">
        <v>0</v>
      </c>
      <c r="J92" s="15">
        <v>139.77000000000001</v>
      </c>
      <c r="K92" s="15">
        <f t="shared" si="2"/>
        <v>139.77000000000001</v>
      </c>
      <c r="L92" s="136">
        <f t="shared" si="3"/>
        <v>3132.29</v>
      </c>
      <c r="M92" s="8"/>
      <c r="N92" s="16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</row>
    <row r="93" spans="1:114" s="28" customFormat="1">
      <c r="A93" s="135"/>
      <c r="B93" s="17">
        <v>78</v>
      </c>
      <c r="C93" s="24"/>
      <c r="D93" s="11"/>
      <c r="E93" s="12" t="s">
        <v>188</v>
      </c>
      <c r="F93" s="27" t="s">
        <v>22</v>
      </c>
      <c r="G93" s="11" t="s">
        <v>20</v>
      </c>
      <c r="H93" s="14">
        <v>3740.66</v>
      </c>
      <c r="I93" s="14">
        <v>0</v>
      </c>
      <c r="J93" s="15">
        <v>174.71</v>
      </c>
      <c r="K93" s="15">
        <f t="shared" si="2"/>
        <v>174.71</v>
      </c>
      <c r="L93" s="136">
        <f t="shared" si="3"/>
        <v>3915.37</v>
      </c>
      <c r="M93" s="8"/>
      <c r="N93" s="16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</row>
    <row r="94" spans="1:114" s="50" customFormat="1" ht="15.75" thickBot="1">
      <c r="A94" s="138"/>
      <c r="B94" s="47"/>
      <c r="C94" s="48"/>
      <c r="D94" s="49"/>
      <c r="E94" s="159" t="s">
        <v>23</v>
      </c>
      <c r="F94" s="160"/>
      <c r="G94" s="49"/>
      <c r="H94" s="14">
        <v>6733.18</v>
      </c>
      <c r="I94" s="14">
        <v>0</v>
      </c>
      <c r="J94" s="15">
        <f>J93+J92</f>
        <v>314.48</v>
      </c>
      <c r="K94" s="15">
        <f t="shared" si="2"/>
        <v>314.48</v>
      </c>
      <c r="L94" s="136">
        <f t="shared" si="3"/>
        <v>7047.66</v>
      </c>
      <c r="M94" s="8"/>
      <c r="N94" s="16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</row>
    <row r="95" spans="1:114">
      <c r="A95" s="135">
        <v>48</v>
      </c>
      <c r="B95" s="23">
        <v>79</v>
      </c>
      <c r="C95" s="24" t="s">
        <v>189</v>
      </c>
      <c r="D95" s="11" t="s">
        <v>190</v>
      </c>
      <c r="E95" s="12" t="s">
        <v>191</v>
      </c>
      <c r="F95" s="11" t="s">
        <v>15</v>
      </c>
      <c r="G95" s="11" t="s">
        <v>20</v>
      </c>
      <c r="H95" s="14">
        <v>2992.52</v>
      </c>
      <c r="I95" s="14">
        <v>0</v>
      </c>
      <c r="J95" s="15">
        <v>139.77000000000001</v>
      </c>
      <c r="K95" s="15">
        <f t="shared" si="2"/>
        <v>139.77000000000001</v>
      </c>
      <c r="L95" s="136">
        <f t="shared" si="3"/>
        <v>3132.29</v>
      </c>
      <c r="M95" s="8"/>
      <c r="N95" s="16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</row>
    <row r="96" spans="1:114">
      <c r="A96" s="135"/>
      <c r="B96" s="23">
        <v>80</v>
      </c>
      <c r="C96" s="24"/>
      <c r="D96" s="11"/>
      <c r="E96" s="40" t="s">
        <v>192</v>
      </c>
      <c r="F96" s="11" t="s">
        <v>15</v>
      </c>
      <c r="G96" s="11" t="s">
        <v>20</v>
      </c>
      <c r="H96" s="14">
        <v>2992.52</v>
      </c>
      <c r="I96" s="14">
        <v>0</v>
      </c>
      <c r="J96" s="15">
        <v>139.77000000000001</v>
      </c>
      <c r="K96" s="15">
        <f t="shared" si="2"/>
        <v>139.77000000000001</v>
      </c>
      <c r="L96" s="136">
        <f t="shared" si="3"/>
        <v>3132.29</v>
      </c>
      <c r="M96" s="8"/>
      <c r="N96" s="16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</row>
    <row r="97" spans="1:114" s="50" customFormat="1">
      <c r="A97" s="139"/>
      <c r="B97" s="47"/>
      <c r="C97" s="48"/>
      <c r="D97" s="49"/>
      <c r="E97" s="49" t="s">
        <v>23</v>
      </c>
      <c r="F97" s="49"/>
      <c r="G97" s="49"/>
      <c r="H97" s="14">
        <v>5985.04</v>
      </c>
      <c r="I97" s="14">
        <v>0</v>
      </c>
      <c r="J97" s="15">
        <f>J96+J95</f>
        <v>279.54000000000002</v>
      </c>
      <c r="K97" s="15">
        <f t="shared" si="2"/>
        <v>279.54000000000002</v>
      </c>
      <c r="L97" s="136">
        <f t="shared" si="3"/>
        <v>6264.58</v>
      </c>
      <c r="M97" s="8"/>
      <c r="N97" s="16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</row>
    <row r="98" spans="1:114" s="34" customFormat="1">
      <c r="A98" s="135">
        <v>49</v>
      </c>
      <c r="B98" s="17">
        <v>81</v>
      </c>
      <c r="C98" s="24" t="s">
        <v>193</v>
      </c>
      <c r="D98" s="11" t="s">
        <v>194</v>
      </c>
      <c r="E98" s="12" t="s">
        <v>195</v>
      </c>
      <c r="F98" s="11" t="s">
        <v>15</v>
      </c>
      <c r="G98" s="11" t="s">
        <v>20</v>
      </c>
      <c r="H98" s="14">
        <v>2992.52</v>
      </c>
      <c r="I98" s="14">
        <v>0</v>
      </c>
      <c r="J98" s="15">
        <v>139.77000000000001</v>
      </c>
      <c r="K98" s="15">
        <f t="shared" si="2"/>
        <v>139.77000000000001</v>
      </c>
      <c r="L98" s="136">
        <f t="shared" si="3"/>
        <v>3132.29</v>
      </c>
      <c r="M98" s="8"/>
      <c r="N98" s="16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149"/>
      <c r="DA98" s="149"/>
      <c r="DB98" s="149"/>
      <c r="DC98" s="149"/>
      <c r="DD98" s="149"/>
      <c r="DE98" s="149"/>
      <c r="DF98" s="149"/>
      <c r="DG98" s="149"/>
      <c r="DH98" s="149"/>
      <c r="DI98" s="149"/>
      <c r="DJ98" s="149"/>
    </row>
    <row r="99" spans="1:114">
      <c r="A99" s="140">
        <v>50</v>
      </c>
      <c r="B99" s="23">
        <v>82</v>
      </c>
      <c r="C99" s="51" t="s">
        <v>196</v>
      </c>
      <c r="D99" s="52" t="s">
        <v>197</v>
      </c>
      <c r="E99" s="52" t="s">
        <v>198</v>
      </c>
      <c r="F99" s="52" t="s">
        <v>15</v>
      </c>
      <c r="G99" s="52" t="s">
        <v>16</v>
      </c>
      <c r="H99" s="14">
        <v>4488.79</v>
      </c>
      <c r="I99" s="14">
        <v>315.04000000000002</v>
      </c>
      <c r="J99" s="15">
        <v>209.65</v>
      </c>
      <c r="K99" s="15">
        <f t="shared" si="2"/>
        <v>524.69000000000005</v>
      </c>
      <c r="L99" s="136">
        <f t="shared" si="3"/>
        <v>5013.4799999999996</v>
      </c>
      <c r="M99" s="8"/>
      <c r="N99" s="16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</row>
    <row r="100" spans="1:114">
      <c r="A100" s="135">
        <v>51</v>
      </c>
      <c r="B100" s="17">
        <v>83</v>
      </c>
      <c r="C100" s="24" t="s">
        <v>199</v>
      </c>
      <c r="D100" s="11" t="s">
        <v>200</v>
      </c>
      <c r="E100" s="12" t="s">
        <v>201</v>
      </c>
      <c r="F100" s="11" t="s">
        <v>33</v>
      </c>
      <c r="G100" s="11" t="s">
        <v>20</v>
      </c>
      <c r="H100" s="14">
        <v>4488.79</v>
      </c>
      <c r="I100" s="14">
        <v>315.04000000000002</v>
      </c>
      <c r="J100" s="15">
        <v>209.65</v>
      </c>
      <c r="K100" s="15">
        <f t="shared" si="2"/>
        <v>524.69000000000005</v>
      </c>
      <c r="L100" s="136">
        <f t="shared" si="3"/>
        <v>5013.4799999999996</v>
      </c>
      <c r="M100" s="8"/>
      <c r="N100" s="16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</row>
    <row r="101" spans="1:114">
      <c r="A101" s="135"/>
      <c r="B101" s="17">
        <v>84</v>
      </c>
      <c r="C101" s="24"/>
      <c r="D101" s="11"/>
      <c r="E101" s="12" t="s">
        <v>202</v>
      </c>
      <c r="F101" s="11" t="s">
        <v>15</v>
      </c>
      <c r="G101" s="11" t="s">
        <v>20</v>
      </c>
      <c r="H101" s="14">
        <v>2992.52</v>
      </c>
      <c r="I101" s="14">
        <v>210.02</v>
      </c>
      <c r="J101" s="15">
        <v>139.77000000000001</v>
      </c>
      <c r="K101" s="15">
        <f t="shared" si="2"/>
        <v>349.79</v>
      </c>
      <c r="L101" s="136">
        <f t="shared" si="3"/>
        <v>3342.31</v>
      </c>
      <c r="M101" s="8"/>
      <c r="N101" s="16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</row>
    <row r="102" spans="1:114" s="34" customFormat="1">
      <c r="A102" s="135"/>
      <c r="B102" s="23">
        <v>85</v>
      </c>
      <c r="C102" s="24"/>
      <c r="D102" s="11"/>
      <c r="E102" s="11" t="s">
        <v>203</v>
      </c>
      <c r="F102" s="40" t="s">
        <v>22</v>
      </c>
      <c r="G102" s="11" t="s">
        <v>20</v>
      </c>
      <c r="H102" s="14">
        <v>3740.66</v>
      </c>
      <c r="I102" s="14">
        <v>262.52999999999997</v>
      </c>
      <c r="J102" s="15">
        <v>174.71</v>
      </c>
      <c r="K102" s="15">
        <f t="shared" si="2"/>
        <v>437.24</v>
      </c>
      <c r="L102" s="136">
        <f t="shared" si="3"/>
        <v>4177.8999999999996</v>
      </c>
      <c r="M102" s="8"/>
      <c r="N102" s="16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</row>
    <row r="103" spans="1:114">
      <c r="A103" s="135"/>
      <c r="B103" s="17">
        <v>86</v>
      </c>
      <c r="C103" s="24"/>
      <c r="D103" s="11" t="s">
        <v>204</v>
      </c>
      <c r="E103" s="12" t="s">
        <v>205</v>
      </c>
      <c r="F103" s="41" t="s">
        <v>15</v>
      </c>
      <c r="G103" s="53" t="s">
        <v>20</v>
      </c>
      <c r="H103" s="14">
        <v>2992.52</v>
      </c>
      <c r="I103" s="14">
        <v>210.02</v>
      </c>
      <c r="J103" s="15">
        <v>139.77000000000001</v>
      </c>
      <c r="K103" s="15">
        <f t="shared" si="2"/>
        <v>349.79</v>
      </c>
      <c r="L103" s="136">
        <f t="shared" si="3"/>
        <v>3342.31</v>
      </c>
      <c r="M103" s="8"/>
      <c r="N103" s="16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</row>
    <row r="104" spans="1:114" s="50" customFormat="1" ht="15.75" thickBot="1">
      <c r="A104" s="139"/>
      <c r="B104" s="54"/>
      <c r="C104" s="48"/>
      <c r="D104" s="49"/>
      <c r="E104" s="159" t="s">
        <v>23</v>
      </c>
      <c r="F104" s="160"/>
      <c r="G104" s="49"/>
      <c r="H104" s="14">
        <v>14214.49</v>
      </c>
      <c r="I104" s="14">
        <v>997.61</v>
      </c>
      <c r="J104" s="15">
        <f>J103+J102+J101+J100</f>
        <v>663.9</v>
      </c>
      <c r="K104" s="15">
        <f t="shared" si="2"/>
        <v>1661.51</v>
      </c>
      <c r="L104" s="136">
        <f t="shared" si="3"/>
        <v>15876</v>
      </c>
      <c r="M104" s="8"/>
      <c r="N104" s="16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</row>
    <row r="105" spans="1:114" s="32" customFormat="1">
      <c r="A105" s="141">
        <v>52</v>
      </c>
      <c r="B105" s="55">
        <v>87</v>
      </c>
      <c r="C105" s="39" t="s">
        <v>206</v>
      </c>
      <c r="D105" s="40" t="s">
        <v>207</v>
      </c>
      <c r="E105" s="40" t="s">
        <v>208</v>
      </c>
      <c r="F105" s="12" t="s">
        <v>22</v>
      </c>
      <c r="G105" s="11" t="s">
        <v>20</v>
      </c>
      <c r="H105" s="14">
        <v>3740.66</v>
      </c>
      <c r="I105" s="14">
        <v>262.52999999999997</v>
      </c>
      <c r="J105" s="15">
        <v>174.71</v>
      </c>
      <c r="K105" s="15">
        <f t="shared" si="2"/>
        <v>437.24</v>
      </c>
      <c r="L105" s="136">
        <f t="shared" si="3"/>
        <v>4177.8999999999996</v>
      </c>
      <c r="M105" s="8"/>
      <c r="N105" s="16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</row>
    <row r="106" spans="1:114">
      <c r="A106" s="135">
        <v>53</v>
      </c>
      <c r="B106" s="17">
        <v>88</v>
      </c>
      <c r="C106" s="56" t="s">
        <v>209</v>
      </c>
      <c r="D106" s="12" t="s">
        <v>210</v>
      </c>
      <c r="E106" s="12" t="s">
        <v>211</v>
      </c>
      <c r="F106" s="12" t="s">
        <v>15</v>
      </c>
      <c r="G106" s="13" t="s">
        <v>16</v>
      </c>
      <c r="H106" s="14">
        <v>4488.79</v>
      </c>
      <c r="I106" s="14">
        <v>315.04000000000002</v>
      </c>
      <c r="J106" s="15">
        <v>209.65</v>
      </c>
      <c r="K106" s="15">
        <f t="shared" si="2"/>
        <v>524.69000000000005</v>
      </c>
      <c r="L106" s="136">
        <f t="shared" si="3"/>
        <v>5013.4799999999996</v>
      </c>
      <c r="M106" s="8"/>
      <c r="N106" s="16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</row>
    <row r="107" spans="1:114">
      <c r="A107" s="135">
        <v>54</v>
      </c>
      <c r="B107" s="23">
        <v>89</v>
      </c>
      <c r="C107" s="56" t="s">
        <v>212</v>
      </c>
      <c r="D107" s="12" t="s">
        <v>213</v>
      </c>
      <c r="E107" s="12" t="s">
        <v>214</v>
      </c>
      <c r="F107" s="12" t="s">
        <v>15</v>
      </c>
      <c r="G107" s="13" t="s">
        <v>16</v>
      </c>
      <c r="H107" s="14">
        <v>4488.79</v>
      </c>
      <c r="I107" s="14">
        <v>315.04000000000002</v>
      </c>
      <c r="J107" s="15">
        <v>209.65</v>
      </c>
      <c r="K107" s="15">
        <f t="shared" si="2"/>
        <v>524.69000000000005</v>
      </c>
      <c r="L107" s="136">
        <f t="shared" si="3"/>
        <v>5013.4799999999996</v>
      </c>
      <c r="M107" s="8"/>
      <c r="N107" s="16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</row>
    <row r="108" spans="1:114">
      <c r="A108" s="135">
        <v>55</v>
      </c>
      <c r="B108" s="17">
        <v>90</v>
      </c>
      <c r="C108" s="56" t="s">
        <v>215</v>
      </c>
      <c r="D108" s="12" t="s">
        <v>216</v>
      </c>
      <c r="E108" s="12" t="s">
        <v>217</v>
      </c>
      <c r="F108" s="12" t="s">
        <v>22</v>
      </c>
      <c r="G108" s="11" t="s">
        <v>20</v>
      </c>
      <c r="H108" s="14">
        <v>3740.66</v>
      </c>
      <c r="I108" s="14">
        <v>0</v>
      </c>
      <c r="J108" s="15">
        <v>174.71</v>
      </c>
      <c r="K108" s="15">
        <f t="shared" si="2"/>
        <v>174.71</v>
      </c>
      <c r="L108" s="136">
        <f t="shared" si="3"/>
        <v>3915.37</v>
      </c>
      <c r="M108" s="8"/>
      <c r="N108" s="16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</row>
    <row r="109" spans="1:114">
      <c r="A109" s="135">
        <v>56</v>
      </c>
      <c r="B109" s="17">
        <v>91</v>
      </c>
      <c r="C109" s="56" t="s">
        <v>218</v>
      </c>
      <c r="D109" s="12" t="s">
        <v>219</v>
      </c>
      <c r="E109" s="12" t="s">
        <v>220</v>
      </c>
      <c r="F109" s="12" t="s">
        <v>15</v>
      </c>
      <c r="G109" s="13" t="s">
        <v>16</v>
      </c>
      <c r="H109" s="14">
        <v>4488.79</v>
      </c>
      <c r="I109" s="14">
        <v>315.04000000000002</v>
      </c>
      <c r="J109" s="15">
        <v>209.65</v>
      </c>
      <c r="K109" s="15">
        <f t="shared" si="2"/>
        <v>524.69000000000005</v>
      </c>
      <c r="L109" s="136">
        <f t="shared" si="3"/>
        <v>5013.4799999999996</v>
      </c>
      <c r="M109" s="8"/>
      <c r="N109" s="16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</row>
    <row r="110" spans="1:114">
      <c r="A110" s="135">
        <v>57</v>
      </c>
      <c r="B110" s="23">
        <v>92</v>
      </c>
      <c r="C110" s="39" t="s">
        <v>221</v>
      </c>
      <c r="D110" s="40" t="s">
        <v>222</v>
      </c>
      <c r="E110" s="40" t="s">
        <v>222</v>
      </c>
      <c r="F110" s="12" t="s">
        <v>15</v>
      </c>
      <c r="G110" s="27" t="s">
        <v>20</v>
      </c>
      <c r="H110" s="14">
        <v>2992.52</v>
      </c>
      <c r="I110" s="14">
        <v>0</v>
      </c>
      <c r="J110" s="15">
        <v>139.77000000000001</v>
      </c>
      <c r="K110" s="15">
        <f t="shared" si="2"/>
        <v>139.77000000000001</v>
      </c>
      <c r="L110" s="136">
        <f t="shared" si="3"/>
        <v>3132.29</v>
      </c>
      <c r="M110" s="8"/>
      <c r="N110" s="16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</row>
    <row r="111" spans="1:114">
      <c r="A111" s="135">
        <v>58</v>
      </c>
      <c r="B111" s="23">
        <v>93</v>
      </c>
      <c r="C111" s="56" t="s">
        <v>223</v>
      </c>
      <c r="D111" s="12" t="s">
        <v>224</v>
      </c>
      <c r="E111" s="12" t="s">
        <v>225</v>
      </c>
      <c r="F111" s="12" t="s">
        <v>22</v>
      </c>
      <c r="G111" s="12" t="s">
        <v>20</v>
      </c>
      <c r="H111" s="14">
        <v>0</v>
      </c>
      <c r="I111" s="14">
        <v>0</v>
      </c>
      <c r="J111" s="15">
        <v>0</v>
      </c>
      <c r="K111" s="15">
        <f t="shared" si="2"/>
        <v>0</v>
      </c>
      <c r="L111" s="136">
        <f t="shared" si="3"/>
        <v>0</v>
      </c>
      <c r="M111" s="8"/>
      <c r="N111" s="16"/>
      <c r="O111" s="8"/>
      <c r="P111" s="8"/>
      <c r="Q111" s="153"/>
      <c r="R111" s="16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</row>
    <row r="112" spans="1:114">
      <c r="A112" s="135">
        <v>59</v>
      </c>
      <c r="B112" s="17">
        <v>94</v>
      </c>
      <c r="C112" s="56" t="s">
        <v>226</v>
      </c>
      <c r="D112" s="12" t="s">
        <v>227</v>
      </c>
      <c r="E112" s="12" t="s">
        <v>228</v>
      </c>
      <c r="F112" s="12" t="s">
        <v>22</v>
      </c>
      <c r="G112" s="12" t="s">
        <v>20</v>
      </c>
      <c r="H112" s="14">
        <v>3740.66</v>
      </c>
      <c r="I112" s="14">
        <v>262.52999999999997</v>
      </c>
      <c r="J112" s="15">
        <v>174.71</v>
      </c>
      <c r="K112" s="15">
        <f t="shared" si="2"/>
        <v>437.24</v>
      </c>
      <c r="L112" s="136">
        <f t="shared" si="3"/>
        <v>4177.8999999999996</v>
      </c>
      <c r="M112" s="8"/>
      <c r="N112" s="16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</row>
    <row r="113" spans="1:114">
      <c r="A113" s="135">
        <v>60</v>
      </c>
      <c r="B113" s="23">
        <v>95</v>
      </c>
      <c r="C113" s="56" t="s">
        <v>229</v>
      </c>
      <c r="D113" s="12" t="s">
        <v>230</v>
      </c>
      <c r="E113" s="12" t="s">
        <v>231</v>
      </c>
      <c r="F113" s="12" t="s">
        <v>15</v>
      </c>
      <c r="G113" s="12" t="s">
        <v>20</v>
      </c>
      <c r="H113" s="14">
        <v>2992.52</v>
      </c>
      <c r="I113" s="14">
        <v>210.02</v>
      </c>
      <c r="J113" s="15">
        <v>139.77000000000001</v>
      </c>
      <c r="K113" s="15">
        <f t="shared" si="2"/>
        <v>349.79</v>
      </c>
      <c r="L113" s="136">
        <f t="shared" si="3"/>
        <v>3342.31</v>
      </c>
      <c r="M113" s="8"/>
      <c r="N113" s="16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</row>
    <row r="114" spans="1:114">
      <c r="A114" s="135">
        <v>61</v>
      </c>
      <c r="B114" s="17">
        <v>96</v>
      </c>
      <c r="C114" s="56" t="s">
        <v>232</v>
      </c>
      <c r="D114" s="12" t="s">
        <v>233</v>
      </c>
      <c r="E114" s="12" t="s">
        <v>234</v>
      </c>
      <c r="F114" s="12" t="s">
        <v>22</v>
      </c>
      <c r="G114" s="13" t="s">
        <v>16</v>
      </c>
      <c r="H114" s="14">
        <v>5610.99</v>
      </c>
      <c r="I114" s="14">
        <v>0</v>
      </c>
      <c r="J114" s="15">
        <v>262.07</v>
      </c>
      <c r="K114" s="15">
        <f t="shared" si="2"/>
        <v>262.07</v>
      </c>
      <c r="L114" s="136">
        <f t="shared" si="3"/>
        <v>5873.0599999999995</v>
      </c>
      <c r="M114" s="8"/>
      <c r="N114" s="16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</row>
    <row r="115" spans="1:114" s="28" customFormat="1">
      <c r="A115" s="135">
        <v>62</v>
      </c>
      <c r="B115" s="17">
        <v>97</v>
      </c>
      <c r="C115" s="56" t="s">
        <v>235</v>
      </c>
      <c r="D115" s="12" t="s">
        <v>236</v>
      </c>
      <c r="E115" s="12" t="s">
        <v>237</v>
      </c>
      <c r="F115" s="12" t="s">
        <v>15</v>
      </c>
      <c r="G115" s="12" t="s">
        <v>20</v>
      </c>
      <c r="H115" s="14">
        <v>2992.52</v>
      </c>
      <c r="I115" s="14">
        <v>0</v>
      </c>
      <c r="J115" s="15">
        <v>139.77000000000001</v>
      </c>
      <c r="K115" s="15">
        <f t="shared" si="2"/>
        <v>139.77000000000001</v>
      </c>
      <c r="L115" s="136">
        <f t="shared" si="3"/>
        <v>3132.29</v>
      </c>
      <c r="M115" s="8"/>
      <c r="N115" s="16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</row>
    <row r="116" spans="1:114">
      <c r="A116" s="135">
        <v>63</v>
      </c>
      <c r="B116" s="23">
        <v>98</v>
      </c>
      <c r="C116" s="56" t="s">
        <v>238</v>
      </c>
      <c r="D116" s="12" t="s">
        <v>239</v>
      </c>
      <c r="E116" s="12" t="s">
        <v>240</v>
      </c>
      <c r="F116" s="12" t="s">
        <v>33</v>
      </c>
      <c r="G116" s="13" t="s">
        <v>16</v>
      </c>
      <c r="H116" s="14">
        <v>6733.1799999999994</v>
      </c>
      <c r="I116" s="14">
        <v>472.55</v>
      </c>
      <c r="J116" s="15">
        <v>314.48</v>
      </c>
      <c r="K116" s="15">
        <f t="shared" si="2"/>
        <v>787.03</v>
      </c>
      <c r="L116" s="136">
        <f t="shared" si="3"/>
        <v>7520.2099999999991</v>
      </c>
      <c r="M116" s="8"/>
      <c r="N116" s="16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</row>
    <row r="117" spans="1:114">
      <c r="A117" s="135">
        <v>64</v>
      </c>
      <c r="B117" s="23">
        <v>99</v>
      </c>
      <c r="C117" s="57" t="s">
        <v>241</v>
      </c>
      <c r="D117" s="35" t="s">
        <v>242</v>
      </c>
      <c r="E117" s="35" t="s">
        <v>243</v>
      </c>
      <c r="F117" s="12" t="s">
        <v>15</v>
      </c>
      <c r="G117" s="12" t="s">
        <v>20</v>
      </c>
      <c r="H117" s="14">
        <v>2992.52</v>
      </c>
      <c r="I117" s="14">
        <v>210.02</v>
      </c>
      <c r="J117" s="15">
        <v>139.77000000000001</v>
      </c>
      <c r="K117" s="15">
        <f t="shared" si="2"/>
        <v>349.79</v>
      </c>
      <c r="L117" s="136">
        <f t="shared" si="3"/>
        <v>3342.31</v>
      </c>
      <c r="M117" s="8"/>
      <c r="N117" s="16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</row>
    <row r="118" spans="1:114">
      <c r="A118" s="135">
        <v>65</v>
      </c>
      <c r="B118" s="17">
        <v>100</v>
      </c>
      <c r="C118" s="11" t="s">
        <v>244</v>
      </c>
      <c r="D118" s="58" t="s">
        <v>245</v>
      </c>
      <c r="E118" s="11" t="s">
        <v>246</v>
      </c>
      <c r="F118" s="59" t="s">
        <v>33</v>
      </c>
      <c r="G118" s="60" t="s">
        <v>20</v>
      </c>
      <c r="H118" s="14">
        <v>4488.79</v>
      </c>
      <c r="I118" s="14">
        <v>315.04000000000002</v>
      </c>
      <c r="J118" s="15">
        <v>209.65</v>
      </c>
      <c r="K118" s="15">
        <f t="shared" si="2"/>
        <v>524.69000000000005</v>
      </c>
      <c r="L118" s="136">
        <f t="shared" si="3"/>
        <v>5013.4799999999996</v>
      </c>
      <c r="M118" s="8"/>
      <c r="N118" s="16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</row>
    <row r="119" spans="1:114">
      <c r="A119" s="135">
        <v>66</v>
      </c>
      <c r="B119" s="17">
        <v>101</v>
      </c>
      <c r="C119" s="24" t="s">
        <v>247</v>
      </c>
      <c r="D119" s="11" t="s">
        <v>248</v>
      </c>
      <c r="E119" s="58" t="s">
        <v>249</v>
      </c>
      <c r="F119" s="11" t="s">
        <v>22</v>
      </c>
      <c r="G119" s="13" t="s">
        <v>16</v>
      </c>
      <c r="H119" s="14">
        <v>5610.99</v>
      </c>
      <c r="I119" s="14">
        <v>393.79</v>
      </c>
      <c r="J119" s="15">
        <v>262.07</v>
      </c>
      <c r="K119" s="15">
        <f t="shared" si="2"/>
        <v>655.86</v>
      </c>
      <c r="L119" s="136">
        <f t="shared" si="3"/>
        <v>6266.8499999999995</v>
      </c>
      <c r="M119" s="8"/>
      <c r="N119" s="16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</row>
    <row r="120" spans="1:114" s="28" customFormat="1">
      <c r="A120" s="135">
        <v>67</v>
      </c>
      <c r="B120" s="23">
        <v>102</v>
      </c>
      <c r="C120" s="24" t="s">
        <v>250</v>
      </c>
      <c r="D120" s="11" t="s">
        <v>251</v>
      </c>
      <c r="E120" s="58" t="s">
        <v>252</v>
      </c>
      <c r="F120" s="11" t="s">
        <v>15</v>
      </c>
      <c r="G120" s="11" t="s">
        <v>20</v>
      </c>
      <c r="H120" s="14">
        <v>2992.52</v>
      </c>
      <c r="I120" s="14">
        <v>210.02</v>
      </c>
      <c r="J120" s="15">
        <v>139.77000000000001</v>
      </c>
      <c r="K120" s="15">
        <f t="shared" si="2"/>
        <v>349.79</v>
      </c>
      <c r="L120" s="136">
        <f t="shared" si="3"/>
        <v>3342.31</v>
      </c>
      <c r="M120" s="8"/>
      <c r="N120" s="16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148"/>
      <c r="DA120" s="148"/>
      <c r="DB120" s="148"/>
      <c r="DC120" s="148"/>
      <c r="DD120" s="148"/>
      <c r="DE120" s="148"/>
      <c r="DF120" s="148"/>
      <c r="DG120" s="148"/>
      <c r="DH120" s="148"/>
      <c r="DI120" s="148"/>
      <c r="DJ120" s="148"/>
    </row>
    <row r="121" spans="1:114">
      <c r="A121" s="135">
        <v>68</v>
      </c>
      <c r="B121" s="23">
        <v>103</v>
      </c>
      <c r="C121" s="24" t="s">
        <v>253</v>
      </c>
      <c r="D121" s="11" t="s">
        <v>254</v>
      </c>
      <c r="E121" s="58" t="s">
        <v>255</v>
      </c>
      <c r="F121" s="11" t="s">
        <v>15</v>
      </c>
      <c r="G121" s="13" t="s">
        <v>16</v>
      </c>
      <c r="H121" s="14">
        <v>4488.79</v>
      </c>
      <c r="I121" s="14">
        <v>0</v>
      </c>
      <c r="J121" s="15">
        <v>209.65</v>
      </c>
      <c r="K121" s="15">
        <f t="shared" si="2"/>
        <v>209.65</v>
      </c>
      <c r="L121" s="136">
        <f t="shared" si="3"/>
        <v>4698.4399999999996</v>
      </c>
      <c r="M121" s="8"/>
      <c r="N121" s="16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</row>
    <row r="122" spans="1:114" s="68" customFormat="1">
      <c r="A122" s="142"/>
      <c r="B122" s="61">
        <v>104</v>
      </c>
      <c r="C122" s="62"/>
      <c r="D122" s="63" t="s">
        <v>256</v>
      </c>
      <c r="E122" s="64" t="s">
        <v>257</v>
      </c>
      <c r="F122" s="65" t="s">
        <v>15</v>
      </c>
      <c r="G122" s="63" t="s">
        <v>16</v>
      </c>
      <c r="H122" s="14">
        <v>0</v>
      </c>
      <c r="I122" s="14">
        <v>0</v>
      </c>
      <c r="J122" s="15">
        <v>0</v>
      </c>
      <c r="K122" s="15">
        <f t="shared" si="2"/>
        <v>0</v>
      </c>
      <c r="L122" s="136">
        <f t="shared" si="3"/>
        <v>0</v>
      </c>
      <c r="M122" s="66"/>
      <c r="N122" s="67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152"/>
      <c r="DA122" s="152"/>
      <c r="DB122" s="152"/>
      <c r="DC122" s="152"/>
      <c r="DD122" s="152"/>
      <c r="DE122" s="152"/>
      <c r="DF122" s="152"/>
      <c r="DG122" s="152"/>
      <c r="DH122" s="152"/>
      <c r="DI122" s="152"/>
      <c r="DJ122" s="152"/>
    </row>
    <row r="123" spans="1:114" s="22" customFormat="1" ht="15.75" thickBot="1">
      <c r="A123" s="137"/>
      <c r="B123" s="19"/>
      <c r="C123" s="26"/>
      <c r="D123" s="21"/>
      <c r="E123" s="157" t="s">
        <v>23</v>
      </c>
      <c r="F123" s="158"/>
      <c r="G123" s="21"/>
      <c r="H123" s="14">
        <v>4488.79</v>
      </c>
      <c r="I123" s="14">
        <v>0</v>
      </c>
      <c r="J123" s="15">
        <v>209.65</v>
      </c>
      <c r="K123" s="15">
        <f t="shared" si="2"/>
        <v>209.65</v>
      </c>
      <c r="L123" s="136">
        <f t="shared" si="3"/>
        <v>4698.4399999999996</v>
      </c>
      <c r="M123" s="8"/>
      <c r="N123" s="16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</row>
    <row r="124" spans="1:114">
      <c r="A124" s="135">
        <v>69</v>
      </c>
      <c r="B124" s="17">
        <v>105</v>
      </c>
      <c r="C124" s="24" t="s">
        <v>258</v>
      </c>
      <c r="D124" s="11" t="s">
        <v>259</v>
      </c>
      <c r="E124" s="58" t="s">
        <v>260</v>
      </c>
      <c r="F124" s="11" t="s">
        <v>15</v>
      </c>
      <c r="G124" s="13" t="s">
        <v>16</v>
      </c>
      <c r="H124" s="14">
        <v>4488.79</v>
      </c>
      <c r="I124" s="14">
        <v>315.04000000000002</v>
      </c>
      <c r="J124" s="15">
        <v>209.65</v>
      </c>
      <c r="K124" s="15">
        <f t="shared" si="2"/>
        <v>524.69000000000005</v>
      </c>
      <c r="L124" s="136">
        <f t="shared" si="3"/>
        <v>5013.4799999999996</v>
      </c>
      <c r="M124" s="8"/>
      <c r="N124" s="16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</row>
    <row r="125" spans="1:114" s="28" customFormat="1">
      <c r="A125" s="135">
        <v>70</v>
      </c>
      <c r="B125" s="17">
        <v>106</v>
      </c>
      <c r="C125" s="24" t="s">
        <v>261</v>
      </c>
      <c r="D125" s="11" t="s">
        <v>262</v>
      </c>
      <c r="E125" s="58" t="s">
        <v>263</v>
      </c>
      <c r="F125" s="11" t="s">
        <v>22</v>
      </c>
      <c r="G125" s="11" t="s">
        <v>20</v>
      </c>
      <c r="H125" s="14">
        <v>3740.66</v>
      </c>
      <c r="I125" s="14">
        <v>262.52999999999997</v>
      </c>
      <c r="J125" s="15">
        <v>174.71</v>
      </c>
      <c r="K125" s="15">
        <f t="shared" si="2"/>
        <v>437.24</v>
      </c>
      <c r="L125" s="136">
        <f t="shared" si="3"/>
        <v>4177.8999999999996</v>
      </c>
      <c r="M125" s="8"/>
      <c r="N125" s="16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</row>
    <row r="126" spans="1:114">
      <c r="A126" s="135"/>
      <c r="B126" s="23">
        <v>107</v>
      </c>
      <c r="C126" s="24"/>
      <c r="D126" s="11"/>
      <c r="E126" s="58" t="s">
        <v>264</v>
      </c>
      <c r="F126" s="11" t="s">
        <v>22</v>
      </c>
      <c r="G126" s="11" t="s">
        <v>20</v>
      </c>
      <c r="H126" s="14">
        <v>3740.66</v>
      </c>
      <c r="I126" s="14">
        <v>262.52999999999997</v>
      </c>
      <c r="J126" s="15">
        <v>174.71</v>
      </c>
      <c r="K126" s="15">
        <f t="shared" si="2"/>
        <v>437.24</v>
      </c>
      <c r="L126" s="136">
        <f t="shared" si="3"/>
        <v>4177.8999999999996</v>
      </c>
      <c r="M126" s="8"/>
      <c r="N126" s="16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</row>
    <row r="127" spans="1:114" s="22" customFormat="1" ht="15.75" thickBot="1">
      <c r="A127" s="137"/>
      <c r="B127" s="19"/>
      <c r="C127" s="26"/>
      <c r="D127" s="21"/>
      <c r="E127" s="157" t="s">
        <v>23</v>
      </c>
      <c r="F127" s="158"/>
      <c r="G127" s="21"/>
      <c r="H127" s="14">
        <v>7481.32</v>
      </c>
      <c r="I127" s="14">
        <v>525.05999999999995</v>
      </c>
      <c r="J127" s="15">
        <f>J126+J125</f>
        <v>349.42</v>
      </c>
      <c r="K127" s="15">
        <f t="shared" si="2"/>
        <v>874.48</v>
      </c>
      <c r="L127" s="136">
        <f t="shared" si="3"/>
        <v>8355.7999999999993</v>
      </c>
      <c r="M127" s="8"/>
      <c r="N127" s="16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147"/>
      <c r="DA127" s="147"/>
      <c r="DB127" s="147"/>
      <c r="DC127" s="147"/>
      <c r="DD127" s="147"/>
      <c r="DE127" s="147"/>
      <c r="DF127" s="147"/>
      <c r="DG127" s="147"/>
      <c r="DH127" s="147"/>
      <c r="DI127" s="147"/>
      <c r="DJ127" s="147"/>
    </row>
    <row r="128" spans="1:114" s="28" customFormat="1">
      <c r="A128" s="135">
        <v>71</v>
      </c>
      <c r="B128" s="17">
        <v>108</v>
      </c>
      <c r="C128" s="24" t="s">
        <v>265</v>
      </c>
      <c r="D128" s="11" t="s">
        <v>266</v>
      </c>
      <c r="E128" s="58" t="s">
        <v>267</v>
      </c>
      <c r="F128" s="11" t="s">
        <v>15</v>
      </c>
      <c r="G128" s="13" t="s">
        <v>16</v>
      </c>
      <c r="H128" s="14">
        <v>4488.79</v>
      </c>
      <c r="I128" s="14">
        <v>315.04000000000002</v>
      </c>
      <c r="J128" s="15">
        <v>209.65</v>
      </c>
      <c r="K128" s="15">
        <f t="shared" si="2"/>
        <v>524.69000000000005</v>
      </c>
      <c r="L128" s="136">
        <f t="shared" si="3"/>
        <v>5013.4799999999996</v>
      </c>
      <c r="M128" s="8"/>
      <c r="N128" s="16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</row>
    <row r="129" spans="1:114" s="34" customFormat="1">
      <c r="A129" s="135">
        <v>72</v>
      </c>
      <c r="B129" s="17">
        <v>109</v>
      </c>
      <c r="C129" s="24" t="s">
        <v>268</v>
      </c>
      <c r="D129" s="11" t="s">
        <v>269</v>
      </c>
      <c r="E129" s="58" t="s">
        <v>270</v>
      </c>
      <c r="F129" s="11" t="s">
        <v>15</v>
      </c>
      <c r="G129" s="11" t="s">
        <v>20</v>
      </c>
      <c r="H129" s="14">
        <v>2992.52</v>
      </c>
      <c r="I129" s="14">
        <v>210.02</v>
      </c>
      <c r="J129" s="15">
        <v>139.77000000000001</v>
      </c>
      <c r="K129" s="15">
        <f t="shared" si="2"/>
        <v>349.79</v>
      </c>
      <c r="L129" s="136">
        <f t="shared" si="3"/>
        <v>3342.31</v>
      </c>
      <c r="M129" s="8"/>
      <c r="N129" s="16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</row>
    <row r="130" spans="1:114">
      <c r="A130" s="135">
        <v>73</v>
      </c>
      <c r="B130" s="23">
        <v>110</v>
      </c>
      <c r="C130" s="24" t="s">
        <v>271</v>
      </c>
      <c r="D130" s="11" t="s">
        <v>272</v>
      </c>
      <c r="E130" s="58" t="s">
        <v>273</v>
      </c>
      <c r="F130" s="11" t="s">
        <v>15</v>
      </c>
      <c r="G130" s="13" t="s">
        <v>16</v>
      </c>
      <c r="H130" s="14">
        <v>4488.79</v>
      </c>
      <c r="I130" s="14">
        <v>315.04000000000002</v>
      </c>
      <c r="J130" s="15">
        <v>209.65</v>
      </c>
      <c r="K130" s="15">
        <f t="shared" si="2"/>
        <v>524.69000000000005</v>
      </c>
      <c r="L130" s="136">
        <f t="shared" si="3"/>
        <v>5013.4799999999996</v>
      </c>
      <c r="M130" s="8"/>
      <c r="N130" s="16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</row>
    <row r="131" spans="1:114">
      <c r="A131" s="135"/>
      <c r="B131" s="17">
        <v>111</v>
      </c>
      <c r="C131" s="24"/>
      <c r="D131" s="11"/>
      <c r="E131" s="58" t="s">
        <v>274</v>
      </c>
      <c r="F131" s="11" t="s">
        <v>15</v>
      </c>
      <c r="G131" s="13" t="s">
        <v>16</v>
      </c>
      <c r="H131" s="14">
        <v>4488.79</v>
      </c>
      <c r="I131" s="14">
        <v>315.04000000000002</v>
      </c>
      <c r="J131" s="15">
        <v>209.65</v>
      </c>
      <c r="K131" s="15">
        <f t="shared" si="2"/>
        <v>524.69000000000005</v>
      </c>
      <c r="L131" s="136">
        <f t="shared" si="3"/>
        <v>5013.4799999999996</v>
      </c>
      <c r="M131" s="8"/>
      <c r="N131" s="16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</row>
    <row r="132" spans="1:114">
      <c r="A132" s="135"/>
      <c r="B132" s="17">
        <v>112</v>
      </c>
      <c r="C132" s="24"/>
      <c r="D132" s="29" t="s">
        <v>275</v>
      </c>
      <c r="E132" s="11" t="s">
        <v>276</v>
      </c>
      <c r="F132" s="11" t="s">
        <v>15</v>
      </c>
      <c r="G132" s="13" t="s">
        <v>16</v>
      </c>
      <c r="H132" s="14">
        <v>4488.79</v>
      </c>
      <c r="I132" s="14">
        <v>315.04000000000002</v>
      </c>
      <c r="J132" s="15">
        <v>209.65</v>
      </c>
      <c r="K132" s="15">
        <f t="shared" si="2"/>
        <v>524.69000000000005</v>
      </c>
      <c r="L132" s="136">
        <f t="shared" si="3"/>
        <v>5013.4799999999996</v>
      </c>
      <c r="M132" s="8"/>
      <c r="N132" s="16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</row>
    <row r="133" spans="1:114">
      <c r="A133" s="135"/>
      <c r="B133" s="23">
        <v>113</v>
      </c>
      <c r="C133" s="24"/>
      <c r="D133" s="11"/>
      <c r="E133" s="58" t="s">
        <v>277</v>
      </c>
      <c r="F133" s="11" t="s">
        <v>15</v>
      </c>
      <c r="G133" s="11" t="s">
        <v>20</v>
      </c>
      <c r="H133" s="14">
        <v>2992.52</v>
      </c>
      <c r="I133" s="14">
        <v>210.02</v>
      </c>
      <c r="J133" s="15">
        <v>139.77000000000001</v>
      </c>
      <c r="K133" s="15">
        <f t="shared" si="2"/>
        <v>349.79</v>
      </c>
      <c r="L133" s="136">
        <f t="shared" si="3"/>
        <v>3342.31</v>
      </c>
      <c r="M133" s="8"/>
      <c r="N133" s="16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</row>
    <row r="134" spans="1:114" s="22" customFormat="1" ht="15.75" thickBot="1">
      <c r="A134" s="137"/>
      <c r="B134" s="19"/>
      <c r="C134" s="26"/>
      <c r="D134" s="21"/>
      <c r="E134" s="157" t="s">
        <v>23</v>
      </c>
      <c r="F134" s="158"/>
      <c r="G134" s="21"/>
      <c r="H134" s="14">
        <v>16458.89</v>
      </c>
      <c r="I134" s="14">
        <v>1155.1400000000001</v>
      </c>
      <c r="J134" s="15">
        <f>J133+J132+J131+J130</f>
        <v>768.72</v>
      </c>
      <c r="K134" s="15">
        <f t="shared" ref="K134:K197" si="4">I134+J134</f>
        <v>1923.8600000000001</v>
      </c>
      <c r="L134" s="136">
        <f t="shared" ref="L134:L197" si="5">H134+K134</f>
        <v>18382.75</v>
      </c>
      <c r="M134" s="8"/>
      <c r="N134" s="16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</row>
    <row r="135" spans="1:114">
      <c r="A135" s="135">
        <v>74</v>
      </c>
      <c r="B135" s="17">
        <v>114</v>
      </c>
      <c r="C135" s="24" t="s">
        <v>278</v>
      </c>
      <c r="D135" s="11" t="s">
        <v>279</v>
      </c>
      <c r="E135" s="58" t="s">
        <v>280</v>
      </c>
      <c r="F135" s="11" t="s">
        <v>33</v>
      </c>
      <c r="G135" s="11" t="s">
        <v>20</v>
      </c>
      <c r="H135" s="14">
        <v>4488.79</v>
      </c>
      <c r="I135" s="14">
        <v>0</v>
      </c>
      <c r="J135" s="15">
        <v>209.65</v>
      </c>
      <c r="K135" s="15">
        <f t="shared" si="4"/>
        <v>209.65</v>
      </c>
      <c r="L135" s="136">
        <f t="shared" si="5"/>
        <v>4698.4399999999996</v>
      </c>
      <c r="M135" s="8"/>
      <c r="N135" s="16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</row>
    <row r="136" spans="1:114">
      <c r="A136" s="135"/>
      <c r="B136" s="17">
        <v>115</v>
      </c>
      <c r="C136" s="24"/>
      <c r="D136" s="11"/>
      <c r="E136" s="58" t="s">
        <v>281</v>
      </c>
      <c r="F136" s="40" t="s">
        <v>22</v>
      </c>
      <c r="G136" s="11" t="s">
        <v>20</v>
      </c>
      <c r="H136" s="14">
        <v>3740.66</v>
      </c>
      <c r="I136" s="14">
        <v>0</v>
      </c>
      <c r="J136" s="15">
        <v>174.71</v>
      </c>
      <c r="K136" s="15">
        <f t="shared" si="4"/>
        <v>174.71</v>
      </c>
      <c r="L136" s="136">
        <f t="shared" si="5"/>
        <v>3915.37</v>
      </c>
      <c r="M136" s="8"/>
      <c r="N136" s="16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</row>
    <row r="137" spans="1:114" s="22" customFormat="1" ht="15.75" thickBot="1">
      <c r="A137" s="137"/>
      <c r="B137" s="19"/>
      <c r="C137" s="26"/>
      <c r="D137" s="21"/>
      <c r="E137" s="157" t="s">
        <v>23</v>
      </c>
      <c r="F137" s="158"/>
      <c r="G137" s="21"/>
      <c r="H137" s="14">
        <v>8229.4500000000007</v>
      </c>
      <c r="I137" s="14">
        <v>0</v>
      </c>
      <c r="J137" s="15">
        <f>J136+J135</f>
        <v>384.36</v>
      </c>
      <c r="K137" s="15">
        <f t="shared" si="4"/>
        <v>384.36</v>
      </c>
      <c r="L137" s="136">
        <f t="shared" si="5"/>
        <v>8613.8100000000013</v>
      </c>
      <c r="M137" s="8"/>
      <c r="N137" s="16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</row>
    <row r="138" spans="1:114">
      <c r="A138" s="135">
        <v>75</v>
      </c>
      <c r="B138" s="23">
        <v>116</v>
      </c>
      <c r="C138" s="24" t="s">
        <v>282</v>
      </c>
      <c r="D138" s="11" t="s">
        <v>283</v>
      </c>
      <c r="E138" s="58" t="s">
        <v>284</v>
      </c>
      <c r="F138" s="27" t="s">
        <v>285</v>
      </c>
      <c r="G138" s="13" t="s">
        <v>16</v>
      </c>
      <c r="H138" s="14">
        <v>6733.18</v>
      </c>
      <c r="I138" s="14">
        <v>0</v>
      </c>
      <c r="J138" s="15">
        <v>314.48</v>
      </c>
      <c r="K138" s="15">
        <f t="shared" si="4"/>
        <v>314.48</v>
      </c>
      <c r="L138" s="136">
        <f t="shared" si="5"/>
        <v>7047.66</v>
      </c>
      <c r="M138" s="8"/>
      <c r="N138" s="16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</row>
    <row r="139" spans="1:114">
      <c r="A139" s="135">
        <v>76</v>
      </c>
      <c r="B139" s="17">
        <v>117</v>
      </c>
      <c r="C139" s="24" t="s">
        <v>286</v>
      </c>
      <c r="D139" s="11" t="s">
        <v>287</v>
      </c>
      <c r="E139" s="58" t="s">
        <v>288</v>
      </c>
      <c r="F139" s="12" t="s">
        <v>22</v>
      </c>
      <c r="G139" s="11" t="s">
        <v>20</v>
      </c>
      <c r="H139" s="14">
        <v>3740.66</v>
      </c>
      <c r="I139" s="14">
        <v>0</v>
      </c>
      <c r="J139" s="15">
        <v>174.71</v>
      </c>
      <c r="K139" s="15">
        <f t="shared" si="4"/>
        <v>174.71</v>
      </c>
      <c r="L139" s="136">
        <f t="shared" si="5"/>
        <v>3915.37</v>
      </c>
      <c r="M139" s="8"/>
      <c r="N139" s="16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</row>
    <row r="140" spans="1:114">
      <c r="A140" s="135">
        <v>77</v>
      </c>
      <c r="B140" s="17">
        <v>118</v>
      </c>
      <c r="C140" s="24" t="s">
        <v>289</v>
      </c>
      <c r="D140" s="11" t="s">
        <v>290</v>
      </c>
      <c r="E140" s="58" t="s">
        <v>291</v>
      </c>
      <c r="F140" s="11" t="s">
        <v>33</v>
      </c>
      <c r="G140" s="11" t="s">
        <v>20</v>
      </c>
      <c r="H140" s="14">
        <v>4488.79</v>
      </c>
      <c r="I140" s="14">
        <v>0</v>
      </c>
      <c r="J140" s="15">
        <v>209.65</v>
      </c>
      <c r="K140" s="15">
        <f t="shared" si="4"/>
        <v>209.65</v>
      </c>
      <c r="L140" s="136">
        <f t="shared" si="5"/>
        <v>4698.4399999999996</v>
      </c>
      <c r="M140" s="8"/>
      <c r="N140" s="16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</row>
    <row r="141" spans="1:114">
      <c r="A141" s="135">
        <v>78</v>
      </c>
      <c r="B141" s="17">
        <v>119</v>
      </c>
      <c r="C141" s="39" t="s">
        <v>292</v>
      </c>
      <c r="D141" s="40" t="s">
        <v>293</v>
      </c>
      <c r="E141" s="69" t="s">
        <v>294</v>
      </c>
      <c r="F141" s="11" t="s">
        <v>15</v>
      </c>
      <c r="G141" s="11" t="s">
        <v>20</v>
      </c>
      <c r="H141" s="14">
        <v>2992.52</v>
      </c>
      <c r="I141" s="14">
        <v>0</v>
      </c>
      <c r="J141" s="15">
        <v>139.77000000000001</v>
      </c>
      <c r="K141" s="15">
        <f t="shared" si="4"/>
        <v>139.77000000000001</v>
      </c>
      <c r="L141" s="136">
        <f t="shared" si="5"/>
        <v>3132.29</v>
      </c>
      <c r="M141" s="8"/>
      <c r="N141" s="16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</row>
    <row r="142" spans="1:114">
      <c r="A142" s="135">
        <v>79</v>
      </c>
      <c r="B142" s="17">
        <v>120</v>
      </c>
      <c r="C142" s="70" t="s">
        <v>295</v>
      </c>
      <c r="D142" s="27" t="s">
        <v>296</v>
      </c>
      <c r="E142" s="27" t="s">
        <v>297</v>
      </c>
      <c r="F142" s="27" t="s">
        <v>15</v>
      </c>
      <c r="G142" s="27" t="s">
        <v>20</v>
      </c>
      <c r="H142" s="14">
        <v>2992.52</v>
      </c>
      <c r="I142" s="14">
        <v>210.02</v>
      </c>
      <c r="J142" s="15">
        <v>139.77000000000001</v>
      </c>
      <c r="K142" s="15">
        <f t="shared" si="4"/>
        <v>349.79</v>
      </c>
      <c r="L142" s="136">
        <f t="shared" si="5"/>
        <v>3342.31</v>
      </c>
      <c r="M142" s="8"/>
      <c r="N142" s="16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</row>
    <row r="143" spans="1:114">
      <c r="A143" s="135"/>
      <c r="B143" s="17">
        <v>121</v>
      </c>
      <c r="C143" s="70"/>
      <c r="D143" s="27"/>
      <c r="E143" s="27" t="s">
        <v>298</v>
      </c>
      <c r="F143" s="27" t="s">
        <v>15</v>
      </c>
      <c r="G143" s="27" t="s">
        <v>20</v>
      </c>
      <c r="H143" s="14">
        <v>2992.52</v>
      </c>
      <c r="I143" s="14">
        <v>210.02</v>
      </c>
      <c r="J143" s="15">
        <v>139.77000000000001</v>
      </c>
      <c r="K143" s="15">
        <f t="shared" si="4"/>
        <v>349.79</v>
      </c>
      <c r="L143" s="136">
        <f t="shared" si="5"/>
        <v>3342.31</v>
      </c>
      <c r="M143" s="8"/>
      <c r="N143" s="16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</row>
    <row r="144" spans="1:114">
      <c r="A144" s="135"/>
      <c r="B144" s="17">
        <v>122</v>
      </c>
      <c r="C144" s="70"/>
      <c r="D144" s="27"/>
      <c r="E144" s="27" t="s">
        <v>299</v>
      </c>
      <c r="F144" s="27" t="s">
        <v>15</v>
      </c>
      <c r="G144" s="27" t="s">
        <v>20</v>
      </c>
      <c r="H144" s="14">
        <v>2992.52</v>
      </c>
      <c r="I144" s="14">
        <v>210.02</v>
      </c>
      <c r="J144" s="15">
        <v>139.77000000000001</v>
      </c>
      <c r="K144" s="15">
        <f t="shared" si="4"/>
        <v>349.79</v>
      </c>
      <c r="L144" s="136">
        <f t="shared" si="5"/>
        <v>3342.31</v>
      </c>
      <c r="M144" s="8"/>
      <c r="N144" s="16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</row>
    <row r="145" spans="1:114" s="22" customFormat="1" ht="15.75" thickBot="1">
      <c r="A145" s="137"/>
      <c r="B145" s="25"/>
      <c r="C145" s="26"/>
      <c r="D145" s="21"/>
      <c r="E145" s="157" t="s">
        <v>23</v>
      </c>
      <c r="F145" s="158"/>
      <c r="G145" s="21"/>
      <c r="H145" s="14">
        <v>8977.56</v>
      </c>
      <c r="I145" s="14">
        <v>630.05999999999995</v>
      </c>
      <c r="J145" s="15">
        <f>J144+J143+J142</f>
        <v>419.31000000000006</v>
      </c>
      <c r="K145" s="15">
        <f t="shared" si="4"/>
        <v>1049.3699999999999</v>
      </c>
      <c r="L145" s="136">
        <f t="shared" si="5"/>
        <v>10026.93</v>
      </c>
      <c r="M145" s="8"/>
      <c r="N145" s="16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</row>
    <row r="146" spans="1:114">
      <c r="A146" s="135">
        <v>80</v>
      </c>
      <c r="B146" s="17">
        <v>123</v>
      </c>
      <c r="C146" s="70" t="s">
        <v>300</v>
      </c>
      <c r="D146" s="27" t="s">
        <v>301</v>
      </c>
      <c r="E146" s="27" t="s">
        <v>302</v>
      </c>
      <c r="F146" s="27" t="s">
        <v>15</v>
      </c>
      <c r="G146" s="27" t="s">
        <v>20</v>
      </c>
      <c r="H146" s="14">
        <v>2992.52</v>
      </c>
      <c r="I146" s="14">
        <v>0</v>
      </c>
      <c r="J146" s="15">
        <v>139.77000000000001</v>
      </c>
      <c r="K146" s="15">
        <f t="shared" si="4"/>
        <v>139.77000000000001</v>
      </c>
      <c r="L146" s="136">
        <f t="shared" si="5"/>
        <v>3132.29</v>
      </c>
      <c r="M146" s="8"/>
      <c r="N146" s="16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</row>
    <row r="147" spans="1:114">
      <c r="A147" s="135"/>
      <c r="B147" s="23">
        <v>124</v>
      </c>
      <c r="C147" s="70"/>
      <c r="D147" s="27"/>
      <c r="E147" s="27" t="s">
        <v>303</v>
      </c>
      <c r="F147" s="71" t="s">
        <v>22</v>
      </c>
      <c r="G147" s="27" t="s">
        <v>20</v>
      </c>
      <c r="H147" s="14">
        <v>3740.66</v>
      </c>
      <c r="I147" s="14">
        <v>0</v>
      </c>
      <c r="J147" s="15">
        <v>174.71</v>
      </c>
      <c r="K147" s="15">
        <f t="shared" si="4"/>
        <v>174.71</v>
      </c>
      <c r="L147" s="136">
        <f t="shared" si="5"/>
        <v>3915.37</v>
      </c>
      <c r="M147" s="8"/>
      <c r="N147" s="16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</row>
    <row r="148" spans="1:114">
      <c r="A148" s="135"/>
      <c r="B148" s="17">
        <v>125</v>
      </c>
      <c r="C148" s="70"/>
      <c r="D148" s="27"/>
      <c r="E148" s="35" t="s">
        <v>304</v>
      </c>
      <c r="F148" s="41" t="s">
        <v>15</v>
      </c>
      <c r="G148" s="31" t="s">
        <v>20</v>
      </c>
      <c r="H148" s="14">
        <v>2992.52</v>
      </c>
      <c r="I148" s="14">
        <v>0</v>
      </c>
      <c r="J148" s="15">
        <v>139.77000000000001</v>
      </c>
      <c r="K148" s="15">
        <f t="shared" si="4"/>
        <v>139.77000000000001</v>
      </c>
      <c r="L148" s="136">
        <f t="shared" si="5"/>
        <v>3132.29</v>
      </c>
      <c r="M148" s="8"/>
      <c r="N148" s="16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</row>
    <row r="149" spans="1:114" s="22" customFormat="1" ht="15.75" thickBot="1">
      <c r="A149" s="137"/>
      <c r="B149" s="25"/>
      <c r="C149" s="26"/>
      <c r="D149" s="21"/>
      <c r="E149" s="157" t="s">
        <v>23</v>
      </c>
      <c r="F149" s="158"/>
      <c r="G149" s="21"/>
      <c r="H149" s="14">
        <v>9725.7000000000007</v>
      </c>
      <c r="I149" s="14">
        <v>0</v>
      </c>
      <c r="J149" s="15">
        <f>J148+J147+J146</f>
        <v>454.25</v>
      </c>
      <c r="K149" s="15">
        <f t="shared" si="4"/>
        <v>454.25</v>
      </c>
      <c r="L149" s="136">
        <f t="shared" si="5"/>
        <v>10179.950000000001</v>
      </c>
      <c r="M149" s="8"/>
      <c r="N149" s="16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</row>
    <row r="150" spans="1:114">
      <c r="A150" s="135">
        <v>81</v>
      </c>
      <c r="B150" s="17">
        <v>126</v>
      </c>
      <c r="C150" s="70" t="s">
        <v>305</v>
      </c>
      <c r="D150" s="27" t="s">
        <v>306</v>
      </c>
      <c r="E150" s="27" t="s">
        <v>307</v>
      </c>
      <c r="F150" s="27" t="s">
        <v>15</v>
      </c>
      <c r="G150" s="27" t="s">
        <v>20</v>
      </c>
      <c r="H150" s="14">
        <v>2992.52</v>
      </c>
      <c r="I150" s="14">
        <v>210.02</v>
      </c>
      <c r="J150" s="15">
        <v>139.77000000000001</v>
      </c>
      <c r="K150" s="15">
        <f t="shared" si="4"/>
        <v>349.79</v>
      </c>
      <c r="L150" s="136">
        <f t="shared" si="5"/>
        <v>3342.31</v>
      </c>
      <c r="M150" s="8"/>
      <c r="N150" s="16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</row>
    <row r="151" spans="1:114">
      <c r="A151" s="135">
        <v>82</v>
      </c>
      <c r="B151" s="23">
        <v>127</v>
      </c>
      <c r="C151" s="70" t="s">
        <v>308</v>
      </c>
      <c r="D151" s="27" t="s">
        <v>309</v>
      </c>
      <c r="E151" s="71" t="s">
        <v>310</v>
      </c>
      <c r="F151" s="27" t="s">
        <v>22</v>
      </c>
      <c r="G151" s="27" t="s">
        <v>20</v>
      </c>
      <c r="H151" s="14">
        <v>3740.66</v>
      </c>
      <c r="I151" s="14">
        <v>262.52999999999997</v>
      </c>
      <c r="J151" s="15">
        <v>174.71</v>
      </c>
      <c r="K151" s="15">
        <f t="shared" si="4"/>
        <v>437.24</v>
      </c>
      <c r="L151" s="136">
        <f t="shared" si="5"/>
        <v>4177.8999999999996</v>
      </c>
      <c r="M151" s="8"/>
      <c r="N151" s="16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</row>
    <row r="152" spans="1:114">
      <c r="A152" s="135"/>
      <c r="B152" s="17">
        <v>128</v>
      </c>
      <c r="C152" s="70"/>
      <c r="D152" s="27"/>
      <c r="E152" s="27" t="s">
        <v>311</v>
      </c>
      <c r="F152" s="27" t="s">
        <v>15</v>
      </c>
      <c r="G152" s="27" t="s">
        <v>20</v>
      </c>
      <c r="H152" s="14">
        <v>2992.52</v>
      </c>
      <c r="I152" s="14">
        <v>210.02</v>
      </c>
      <c r="J152" s="15">
        <v>139.77000000000001</v>
      </c>
      <c r="K152" s="15">
        <f t="shared" si="4"/>
        <v>349.79</v>
      </c>
      <c r="L152" s="136">
        <f t="shared" si="5"/>
        <v>3342.31</v>
      </c>
      <c r="M152" s="8"/>
      <c r="N152" s="16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1:114" s="22" customFormat="1" ht="15.75" thickBot="1">
      <c r="A153" s="137"/>
      <c r="B153" s="25"/>
      <c r="C153" s="26"/>
      <c r="D153" s="21"/>
      <c r="E153" s="157" t="s">
        <v>23</v>
      </c>
      <c r="F153" s="158"/>
      <c r="G153" s="21"/>
      <c r="H153" s="14">
        <v>6733.18</v>
      </c>
      <c r="I153" s="14">
        <v>472.55</v>
      </c>
      <c r="J153" s="15">
        <f>J152+J151</f>
        <v>314.48</v>
      </c>
      <c r="K153" s="15">
        <f t="shared" si="4"/>
        <v>787.03</v>
      </c>
      <c r="L153" s="136">
        <f t="shared" si="5"/>
        <v>7520.21</v>
      </c>
      <c r="M153" s="8"/>
      <c r="N153" s="16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147"/>
      <c r="DA153" s="147"/>
      <c r="DB153" s="147"/>
      <c r="DC153" s="147"/>
      <c r="DD153" s="147"/>
      <c r="DE153" s="147"/>
      <c r="DF153" s="147"/>
      <c r="DG153" s="147"/>
      <c r="DH153" s="147"/>
      <c r="DI153" s="147"/>
      <c r="DJ153" s="147"/>
    </row>
    <row r="154" spans="1:114" s="28" customFormat="1">
      <c r="A154" s="135">
        <v>83</v>
      </c>
      <c r="B154" s="17">
        <v>129</v>
      </c>
      <c r="C154" s="70" t="s">
        <v>312</v>
      </c>
      <c r="D154" s="27" t="s">
        <v>313</v>
      </c>
      <c r="E154" s="27" t="s">
        <v>314</v>
      </c>
      <c r="F154" s="27" t="s">
        <v>15</v>
      </c>
      <c r="G154" s="27" t="s">
        <v>20</v>
      </c>
      <c r="H154" s="14">
        <v>2992.52</v>
      </c>
      <c r="I154" s="14">
        <v>210.02</v>
      </c>
      <c r="J154" s="15">
        <v>139.77000000000001</v>
      </c>
      <c r="K154" s="15">
        <f t="shared" si="4"/>
        <v>349.79</v>
      </c>
      <c r="L154" s="136">
        <f t="shared" si="5"/>
        <v>3342.31</v>
      </c>
      <c r="M154" s="8"/>
      <c r="N154" s="16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148"/>
      <c r="DA154" s="148"/>
      <c r="DB154" s="148"/>
      <c r="DC154" s="148"/>
      <c r="DD154" s="148"/>
      <c r="DE154" s="148"/>
      <c r="DF154" s="148"/>
      <c r="DG154" s="148"/>
      <c r="DH154" s="148"/>
      <c r="DI154" s="148"/>
      <c r="DJ154" s="148"/>
    </row>
    <row r="155" spans="1:114">
      <c r="A155" s="135">
        <v>84</v>
      </c>
      <c r="B155" s="23">
        <v>130</v>
      </c>
      <c r="C155" s="70" t="s">
        <v>315</v>
      </c>
      <c r="D155" s="27" t="s">
        <v>316</v>
      </c>
      <c r="E155" s="27" t="s">
        <v>317</v>
      </c>
      <c r="F155" s="27" t="s">
        <v>15</v>
      </c>
      <c r="G155" s="27" t="s">
        <v>20</v>
      </c>
      <c r="H155" s="14">
        <v>2992.52</v>
      </c>
      <c r="I155" s="14">
        <v>0</v>
      </c>
      <c r="J155" s="15">
        <v>139.77000000000001</v>
      </c>
      <c r="K155" s="15">
        <f t="shared" si="4"/>
        <v>139.77000000000001</v>
      </c>
      <c r="L155" s="136">
        <f t="shared" si="5"/>
        <v>3132.29</v>
      </c>
      <c r="M155" s="8"/>
      <c r="N155" s="16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1:114">
      <c r="A156" s="135">
        <v>85</v>
      </c>
      <c r="B156" s="17">
        <v>131</v>
      </c>
      <c r="C156" s="70" t="s">
        <v>318</v>
      </c>
      <c r="D156" s="27" t="s">
        <v>319</v>
      </c>
      <c r="E156" s="27" t="s">
        <v>320</v>
      </c>
      <c r="F156" s="27" t="s">
        <v>15</v>
      </c>
      <c r="G156" s="13" t="s">
        <v>16</v>
      </c>
      <c r="H156" s="14">
        <v>4488.79</v>
      </c>
      <c r="I156" s="14">
        <v>315.04000000000002</v>
      </c>
      <c r="J156" s="15">
        <v>209.65</v>
      </c>
      <c r="K156" s="15">
        <f t="shared" si="4"/>
        <v>524.69000000000005</v>
      </c>
      <c r="L156" s="136">
        <f t="shared" si="5"/>
        <v>5013.4799999999996</v>
      </c>
      <c r="M156" s="8"/>
      <c r="N156" s="16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1:114">
      <c r="A157" s="135">
        <v>86</v>
      </c>
      <c r="B157" s="17">
        <v>132</v>
      </c>
      <c r="C157" s="70" t="s">
        <v>321</v>
      </c>
      <c r="D157" s="27" t="s">
        <v>322</v>
      </c>
      <c r="E157" s="27" t="s">
        <v>323</v>
      </c>
      <c r="F157" s="27" t="s">
        <v>15</v>
      </c>
      <c r="G157" s="27" t="s">
        <v>20</v>
      </c>
      <c r="H157" s="14">
        <v>2992.52</v>
      </c>
      <c r="I157" s="14">
        <v>210.02</v>
      </c>
      <c r="J157" s="15">
        <v>139.77000000000001</v>
      </c>
      <c r="K157" s="15">
        <f t="shared" si="4"/>
        <v>349.79</v>
      </c>
      <c r="L157" s="136">
        <f t="shared" si="5"/>
        <v>3342.31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1:114">
      <c r="A158" s="135">
        <v>87</v>
      </c>
      <c r="B158" s="23">
        <v>133</v>
      </c>
      <c r="C158" s="70" t="s">
        <v>324</v>
      </c>
      <c r="D158" s="27" t="s">
        <v>325</v>
      </c>
      <c r="E158" s="27" t="s">
        <v>326</v>
      </c>
      <c r="F158" s="27" t="s">
        <v>15</v>
      </c>
      <c r="G158" s="27" t="s">
        <v>20</v>
      </c>
      <c r="H158" s="14">
        <v>2992.52</v>
      </c>
      <c r="I158" s="14">
        <v>210.02</v>
      </c>
      <c r="J158" s="15">
        <v>139.77000000000001</v>
      </c>
      <c r="K158" s="15">
        <f t="shared" si="4"/>
        <v>349.79</v>
      </c>
      <c r="L158" s="136">
        <f t="shared" si="5"/>
        <v>3342.31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1:114">
      <c r="A159" s="135">
        <v>88</v>
      </c>
      <c r="B159" s="17">
        <v>134</v>
      </c>
      <c r="C159" s="70" t="s">
        <v>327</v>
      </c>
      <c r="D159" s="27" t="s">
        <v>328</v>
      </c>
      <c r="E159" s="27" t="s">
        <v>329</v>
      </c>
      <c r="F159" s="27" t="s">
        <v>22</v>
      </c>
      <c r="G159" s="27" t="s">
        <v>20</v>
      </c>
      <c r="H159" s="14">
        <v>3740.66</v>
      </c>
      <c r="I159" s="14">
        <v>262.52999999999997</v>
      </c>
      <c r="J159" s="15">
        <v>174.71</v>
      </c>
      <c r="K159" s="15">
        <f t="shared" si="4"/>
        <v>437.24</v>
      </c>
      <c r="L159" s="136">
        <f t="shared" si="5"/>
        <v>4177.8999999999996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1:114">
      <c r="A160" s="135">
        <v>89</v>
      </c>
      <c r="B160" s="23">
        <v>135</v>
      </c>
      <c r="C160" s="70" t="s">
        <v>330</v>
      </c>
      <c r="D160" s="27" t="s">
        <v>331</v>
      </c>
      <c r="E160" s="27" t="s">
        <v>332</v>
      </c>
      <c r="F160" s="40" t="s">
        <v>33</v>
      </c>
      <c r="G160" s="27" t="s">
        <v>20</v>
      </c>
      <c r="H160" s="14">
        <v>4488.79</v>
      </c>
      <c r="I160" s="14">
        <v>0</v>
      </c>
      <c r="J160" s="15">
        <v>209.65</v>
      </c>
      <c r="K160" s="15">
        <f t="shared" si="4"/>
        <v>209.65</v>
      </c>
      <c r="L160" s="136">
        <f t="shared" si="5"/>
        <v>4698.4399999999996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1:114">
      <c r="A161" s="135"/>
      <c r="B161" s="17">
        <v>136</v>
      </c>
      <c r="C161" s="70"/>
      <c r="D161" s="71" t="s">
        <v>333</v>
      </c>
      <c r="E161" s="27" t="s">
        <v>334</v>
      </c>
      <c r="F161" s="27" t="s">
        <v>15</v>
      </c>
      <c r="G161" s="27" t="s">
        <v>20</v>
      </c>
      <c r="H161" s="14">
        <v>2992.52</v>
      </c>
      <c r="I161" s="14">
        <v>0</v>
      </c>
      <c r="J161" s="15">
        <v>139.77000000000001</v>
      </c>
      <c r="K161" s="15">
        <f t="shared" si="4"/>
        <v>139.77000000000001</v>
      </c>
      <c r="L161" s="136">
        <f t="shared" si="5"/>
        <v>3132.29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1:114">
      <c r="A162" s="135"/>
      <c r="B162" s="17">
        <v>137</v>
      </c>
      <c r="C162" s="70"/>
      <c r="D162" s="71" t="s">
        <v>335</v>
      </c>
      <c r="E162" s="27" t="s">
        <v>336</v>
      </c>
      <c r="F162" s="27" t="s">
        <v>15</v>
      </c>
      <c r="G162" s="27" t="s">
        <v>20</v>
      </c>
      <c r="H162" s="14">
        <v>2992.52</v>
      </c>
      <c r="I162" s="14">
        <v>0</v>
      </c>
      <c r="J162" s="15">
        <v>139.77000000000001</v>
      </c>
      <c r="K162" s="15">
        <f t="shared" si="4"/>
        <v>139.77000000000001</v>
      </c>
      <c r="L162" s="136">
        <f t="shared" si="5"/>
        <v>3132.29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1:114">
      <c r="A163" s="135"/>
      <c r="B163" s="23">
        <v>138</v>
      </c>
      <c r="C163" s="70"/>
      <c r="D163" s="71" t="s">
        <v>337</v>
      </c>
      <c r="E163" s="27" t="s">
        <v>338</v>
      </c>
      <c r="F163" s="27" t="s">
        <v>15</v>
      </c>
      <c r="G163" s="27" t="s">
        <v>20</v>
      </c>
      <c r="H163" s="14">
        <v>2992.52</v>
      </c>
      <c r="I163" s="14">
        <v>0</v>
      </c>
      <c r="J163" s="15">
        <v>139.77000000000001</v>
      </c>
      <c r="K163" s="15">
        <f t="shared" si="4"/>
        <v>139.77000000000001</v>
      </c>
      <c r="L163" s="136">
        <f t="shared" si="5"/>
        <v>3132.29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1:114" s="22" customFormat="1" ht="15.75" thickBot="1">
      <c r="A164" s="137"/>
      <c r="B164" s="19"/>
      <c r="C164" s="26"/>
      <c r="D164" s="21"/>
      <c r="E164" s="157" t="s">
        <v>23</v>
      </c>
      <c r="F164" s="158"/>
      <c r="G164" s="21"/>
      <c r="H164" s="14">
        <v>13466.349999999999</v>
      </c>
      <c r="I164" s="14">
        <v>0</v>
      </c>
      <c r="J164" s="15">
        <f>J163+J162+J161+J160</f>
        <v>628.96</v>
      </c>
      <c r="K164" s="15">
        <f t="shared" si="4"/>
        <v>628.96</v>
      </c>
      <c r="L164" s="136">
        <f t="shared" si="5"/>
        <v>14095.309999999998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</row>
    <row r="165" spans="1:114">
      <c r="A165" s="135">
        <v>90</v>
      </c>
      <c r="B165" s="17">
        <v>139</v>
      </c>
      <c r="C165" s="70" t="s">
        <v>339</v>
      </c>
      <c r="D165" s="27" t="s">
        <v>340</v>
      </c>
      <c r="E165" s="71" t="s">
        <v>341</v>
      </c>
      <c r="F165" s="71" t="s">
        <v>22</v>
      </c>
      <c r="G165" s="27" t="s">
        <v>20</v>
      </c>
      <c r="H165" s="14">
        <v>3740.66</v>
      </c>
      <c r="I165" s="14">
        <v>0</v>
      </c>
      <c r="J165" s="15">
        <v>174.71</v>
      </c>
      <c r="K165" s="15">
        <f t="shared" si="4"/>
        <v>174.71</v>
      </c>
      <c r="L165" s="136">
        <f t="shared" si="5"/>
        <v>3915.37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1:114">
      <c r="A166" s="135"/>
      <c r="B166" s="17">
        <v>140</v>
      </c>
      <c r="C166" s="70"/>
      <c r="D166" s="71" t="s">
        <v>342</v>
      </c>
      <c r="E166" s="27" t="s">
        <v>343</v>
      </c>
      <c r="F166" s="27" t="s">
        <v>15</v>
      </c>
      <c r="G166" s="27" t="s">
        <v>20</v>
      </c>
      <c r="H166" s="14">
        <v>2992.52</v>
      </c>
      <c r="I166" s="14">
        <v>0</v>
      </c>
      <c r="J166" s="15">
        <v>139.77000000000001</v>
      </c>
      <c r="K166" s="15">
        <f t="shared" si="4"/>
        <v>139.77000000000001</v>
      </c>
      <c r="L166" s="136">
        <f t="shared" si="5"/>
        <v>3132.29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1:114" s="22" customFormat="1" ht="15.75" thickBot="1">
      <c r="A167" s="137"/>
      <c r="B167" s="19"/>
      <c r="C167" s="26"/>
      <c r="D167" s="21"/>
      <c r="E167" s="157" t="s">
        <v>23</v>
      </c>
      <c r="F167" s="158"/>
      <c r="G167" s="21"/>
      <c r="H167" s="14">
        <v>6733.18</v>
      </c>
      <c r="I167" s="14">
        <v>0</v>
      </c>
      <c r="J167" s="15">
        <f>J166+J165</f>
        <v>314.48</v>
      </c>
      <c r="K167" s="15">
        <f t="shared" si="4"/>
        <v>314.48</v>
      </c>
      <c r="L167" s="136">
        <f t="shared" si="5"/>
        <v>7047.66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</row>
    <row r="168" spans="1:114">
      <c r="A168" s="135">
        <v>91</v>
      </c>
      <c r="B168" s="23">
        <v>141</v>
      </c>
      <c r="C168" s="31" t="s">
        <v>344</v>
      </c>
      <c r="D168" s="31" t="s">
        <v>345</v>
      </c>
      <c r="E168" s="31" t="s">
        <v>346</v>
      </c>
      <c r="F168" s="41" t="s">
        <v>15</v>
      </c>
      <c r="G168" s="73" t="s">
        <v>16</v>
      </c>
      <c r="H168" s="14">
        <v>0</v>
      </c>
      <c r="I168" s="14">
        <v>0</v>
      </c>
      <c r="J168" s="15">
        <v>0</v>
      </c>
      <c r="K168" s="15">
        <f t="shared" si="4"/>
        <v>0</v>
      </c>
      <c r="L168" s="136">
        <f t="shared" si="5"/>
        <v>0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1:114">
      <c r="A169" s="135">
        <v>92</v>
      </c>
      <c r="B169" s="17">
        <v>142</v>
      </c>
      <c r="C169" s="12" t="s">
        <v>347</v>
      </c>
      <c r="D169" s="12" t="s">
        <v>348</v>
      </c>
      <c r="E169" s="12" t="s">
        <v>349</v>
      </c>
      <c r="F169" s="40" t="s">
        <v>33</v>
      </c>
      <c r="G169" s="31" t="s">
        <v>20</v>
      </c>
      <c r="H169" s="14">
        <v>4488.79</v>
      </c>
      <c r="I169" s="14">
        <v>0</v>
      </c>
      <c r="J169" s="15">
        <v>209.65</v>
      </c>
      <c r="K169" s="15">
        <f t="shared" si="4"/>
        <v>209.65</v>
      </c>
      <c r="L169" s="136">
        <f t="shared" si="5"/>
        <v>4698.4399999999996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1:114">
      <c r="A170" s="135"/>
      <c r="B170" s="23">
        <v>143</v>
      </c>
      <c r="C170" s="12"/>
      <c r="D170" s="42"/>
      <c r="E170" s="74" t="s">
        <v>336</v>
      </c>
      <c r="F170" s="41" t="s">
        <v>350</v>
      </c>
      <c r="G170" s="31" t="s">
        <v>20</v>
      </c>
      <c r="H170" s="14">
        <v>3740.66</v>
      </c>
      <c r="I170" s="14">
        <v>0</v>
      </c>
      <c r="J170" s="15">
        <v>174.71</v>
      </c>
      <c r="K170" s="15">
        <f t="shared" si="4"/>
        <v>174.71</v>
      </c>
      <c r="L170" s="136">
        <f t="shared" si="5"/>
        <v>3915.37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1:114">
      <c r="A171" s="135"/>
      <c r="B171" s="17">
        <v>144</v>
      </c>
      <c r="C171" s="75"/>
      <c r="D171" s="76"/>
      <c r="E171" s="12" t="s">
        <v>351</v>
      </c>
      <c r="F171" s="41" t="s">
        <v>22</v>
      </c>
      <c r="G171" s="31" t="s">
        <v>20</v>
      </c>
      <c r="H171" s="14">
        <v>3740.66</v>
      </c>
      <c r="I171" s="14">
        <v>0</v>
      </c>
      <c r="J171" s="77">
        <v>174.71</v>
      </c>
      <c r="K171" s="15">
        <f t="shared" si="4"/>
        <v>174.71</v>
      </c>
      <c r="L171" s="136">
        <f t="shared" si="5"/>
        <v>3915.37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1:114">
      <c r="A172" s="135"/>
      <c r="B172" s="17">
        <v>145</v>
      </c>
      <c r="C172" s="12"/>
      <c r="D172" s="12"/>
      <c r="E172" s="12" t="s">
        <v>352</v>
      </c>
      <c r="F172" s="41" t="s">
        <v>15</v>
      </c>
      <c r="G172" s="31" t="s">
        <v>20</v>
      </c>
      <c r="H172" s="14">
        <v>2992.52</v>
      </c>
      <c r="I172" s="14">
        <v>0</v>
      </c>
      <c r="J172" s="15">
        <v>139.77000000000001</v>
      </c>
      <c r="K172" s="15">
        <f t="shared" si="4"/>
        <v>139.77000000000001</v>
      </c>
      <c r="L172" s="136">
        <f t="shared" si="5"/>
        <v>3132.29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1:114">
      <c r="A173" s="135"/>
      <c r="B173" s="23">
        <v>146</v>
      </c>
      <c r="C173" s="12"/>
      <c r="D173" s="12"/>
      <c r="E173" s="12" t="s">
        <v>353</v>
      </c>
      <c r="F173" s="41" t="s">
        <v>22</v>
      </c>
      <c r="G173" s="31" t="s">
        <v>20</v>
      </c>
      <c r="H173" s="14">
        <v>3740.66</v>
      </c>
      <c r="I173" s="14">
        <v>0</v>
      </c>
      <c r="J173" s="77">
        <v>174.71</v>
      </c>
      <c r="K173" s="15">
        <f t="shared" si="4"/>
        <v>174.71</v>
      </c>
      <c r="L173" s="136">
        <f t="shared" si="5"/>
        <v>3915.37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1:114">
      <c r="A174" s="135"/>
      <c r="B174" s="23">
        <v>147</v>
      </c>
      <c r="C174" s="12"/>
      <c r="D174" s="12"/>
      <c r="E174" s="12" t="s">
        <v>354</v>
      </c>
      <c r="F174" s="43" t="s">
        <v>15</v>
      </c>
      <c r="G174" s="31" t="s">
        <v>20</v>
      </c>
      <c r="H174" s="14">
        <v>2992.52</v>
      </c>
      <c r="I174" s="14">
        <v>0</v>
      </c>
      <c r="J174" s="77">
        <v>139.77000000000001</v>
      </c>
      <c r="K174" s="15">
        <f t="shared" si="4"/>
        <v>139.77000000000001</v>
      </c>
      <c r="L174" s="136">
        <f t="shared" si="5"/>
        <v>3132.29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1:114">
      <c r="A175" s="135"/>
      <c r="B175" s="23">
        <v>148</v>
      </c>
      <c r="C175" s="75"/>
      <c r="D175" s="76"/>
      <c r="E175" s="42" t="s">
        <v>355</v>
      </c>
      <c r="F175" s="43" t="s">
        <v>15</v>
      </c>
      <c r="G175" s="31" t="s">
        <v>20</v>
      </c>
      <c r="H175" s="14">
        <v>2992.52</v>
      </c>
      <c r="I175" s="14">
        <v>0</v>
      </c>
      <c r="J175" s="77">
        <v>139.77000000000001</v>
      </c>
      <c r="K175" s="15">
        <f t="shared" si="4"/>
        <v>139.77000000000001</v>
      </c>
      <c r="L175" s="136">
        <f t="shared" si="5"/>
        <v>3132.29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1:114" s="22" customFormat="1" ht="15.75" thickBot="1">
      <c r="A176" s="137"/>
      <c r="B176" s="19"/>
      <c r="C176" s="78"/>
      <c r="D176" s="79"/>
      <c r="E176" s="161" t="s">
        <v>23</v>
      </c>
      <c r="F176" s="158"/>
      <c r="G176" s="21"/>
      <c r="H176" s="14">
        <v>24688.33</v>
      </c>
      <c r="I176" s="14">
        <v>0</v>
      </c>
      <c r="J176" s="77">
        <f>J175+J174+J173+J172+J171+J170+J169</f>
        <v>1153.0900000000001</v>
      </c>
      <c r="K176" s="15">
        <f t="shared" si="4"/>
        <v>1153.0900000000001</v>
      </c>
      <c r="L176" s="136">
        <f t="shared" si="5"/>
        <v>25841.420000000002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147"/>
      <c r="DA176" s="147"/>
      <c r="DB176" s="147"/>
      <c r="DC176" s="147"/>
      <c r="DD176" s="147"/>
      <c r="DE176" s="147"/>
      <c r="DF176" s="147"/>
      <c r="DG176" s="147"/>
      <c r="DH176" s="147"/>
      <c r="DI176" s="147"/>
      <c r="DJ176" s="147"/>
    </row>
    <row r="177" spans="1:114">
      <c r="A177" s="135">
        <v>93</v>
      </c>
      <c r="B177" s="17">
        <v>149</v>
      </c>
      <c r="C177" s="12" t="s">
        <v>356</v>
      </c>
      <c r="D177" s="12" t="s">
        <v>357</v>
      </c>
      <c r="E177" s="12" t="s">
        <v>358</v>
      </c>
      <c r="F177" s="27" t="s">
        <v>22</v>
      </c>
      <c r="G177" s="27" t="s">
        <v>20</v>
      </c>
      <c r="H177" s="14">
        <v>3740.66</v>
      </c>
      <c r="I177" s="14">
        <v>0</v>
      </c>
      <c r="J177" s="15">
        <v>174.71</v>
      </c>
      <c r="K177" s="15">
        <f t="shared" si="4"/>
        <v>174.71</v>
      </c>
      <c r="L177" s="136">
        <f t="shared" si="5"/>
        <v>3915.37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1:114">
      <c r="A178" s="135"/>
      <c r="B178" s="17">
        <v>150</v>
      </c>
      <c r="C178" s="12"/>
      <c r="D178" s="12"/>
      <c r="E178" s="12" t="s">
        <v>359</v>
      </c>
      <c r="F178" s="41" t="s">
        <v>15</v>
      </c>
      <c r="G178" s="31" t="s">
        <v>20</v>
      </c>
      <c r="H178" s="14">
        <v>2992.52</v>
      </c>
      <c r="I178" s="14">
        <v>0</v>
      </c>
      <c r="J178" s="15">
        <v>139.77000000000001</v>
      </c>
      <c r="K178" s="15">
        <f t="shared" si="4"/>
        <v>139.77000000000001</v>
      </c>
      <c r="L178" s="136">
        <f t="shared" si="5"/>
        <v>3132.29</v>
      </c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</row>
    <row r="179" spans="1:114">
      <c r="A179" s="135"/>
      <c r="B179" s="23">
        <v>151</v>
      </c>
      <c r="C179" s="12"/>
      <c r="D179" s="12"/>
      <c r="E179" s="40" t="s">
        <v>360</v>
      </c>
      <c r="F179" s="41" t="s">
        <v>15</v>
      </c>
      <c r="G179" s="31" t="s">
        <v>20</v>
      </c>
      <c r="H179" s="14">
        <v>2992.52</v>
      </c>
      <c r="I179" s="14">
        <v>0</v>
      </c>
      <c r="J179" s="15">
        <v>139.77000000000001</v>
      </c>
      <c r="K179" s="15">
        <f t="shared" si="4"/>
        <v>139.77000000000001</v>
      </c>
      <c r="L179" s="136">
        <f t="shared" si="5"/>
        <v>3132.29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</row>
    <row r="180" spans="1:114">
      <c r="A180" s="135"/>
      <c r="B180" s="23">
        <v>152</v>
      </c>
      <c r="C180" s="12"/>
      <c r="D180" s="12"/>
      <c r="E180" s="40" t="s">
        <v>361</v>
      </c>
      <c r="F180" s="40" t="s">
        <v>22</v>
      </c>
      <c r="G180" s="40" t="s">
        <v>20</v>
      </c>
      <c r="H180" s="14">
        <v>3740.66</v>
      </c>
      <c r="I180" s="14">
        <v>0</v>
      </c>
      <c r="J180" s="72">
        <v>174.71</v>
      </c>
      <c r="K180" s="15">
        <f t="shared" si="4"/>
        <v>174.71</v>
      </c>
      <c r="L180" s="136">
        <f t="shared" si="5"/>
        <v>3915.37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</row>
    <row r="181" spans="1:114" s="22" customFormat="1" ht="15.75" thickBot="1">
      <c r="A181" s="137"/>
      <c r="B181" s="19"/>
      <c r="C181" s="21"/>
      <c r="D181" s="21"/>
      <c r="E181" s="157" t="s">
        <v>23</v>
      </c>
      <c r="F181" s="158"/>
      <c r="G181" s="21"/>
      <c r="H181" s="14">
        <v>13466.36</v>
      </c>
      <c r="I181" s="14">
        <v>0</v>
      </c>
      <c r="J181" s="72">
        <f>J180+J179+J178+J177</f>
        <v>628.96</v>
      </c>
      <c r="K181" s="15">
        <f t="shared" si="4"/>
        <v>628.96</v>
      </c>
      <c r="L181" s="136">
        <f t="shared" si="5"/>
        <v>14095.32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147"/>
      <c r="DA181" s="147"/>
      <c r="DB181" s="147"/>
      <c r="DC181" s="147"/>
      <c r="DD181" s="147"/>
      <c r="DE181" s="147"/>
      <c r="DF181" s="147"/>
      <c r="DG181" s="147"/>
      <c r="DH181" s="147"/>
      <c r="DI181" s="147"/>
      <c r="DJ181" s="147"/>
    </row>
    <row r="182" spans="1:114">
      <c r="A182" s="135">
        <v>94</v>
      </c>
      <c r="B182" s="23">
        <v>153</v>
      </c>
      <c r="C182" s="12" t="s">
        <v>362</v>
      </c>
      <c r="D182" s="12" t="s">
        <v>363</v>
      </c>
      <c r="E182" s="12" t="s">
        <v>364</v>
      </c>
      <c r="F182" s="27" t="s">
        <v>33</v>
      </c>
      <c r="G182" s="27" t="s">
        <v>20</v>
      </c>
      <c r="H182" s="14">
        <v>4488.79</v>
      </c>
      <c r="I182" s="14">
        <v>0</v>
      </c>
      <c r="J182" s="72">
        <v>209.65</v>
      </c>
      <c r="K182" s="15">
        <f t="shared" si="4"/>
        <v>209.65</v>
      </c>
      <c r="L182" s="136">
        <f t="shared" si="5"/>
        <v>4698.4399999999996</v>
      </c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</row>
    <row r="183" spans="1:114">
      <c r="A183" s="135"/>
      <c r="B183" s="17">
        <v>154</v>
      </c>
      <c r="C183" s="75"/>
      <c r="D183" s="76"/>
      <c r="E183" s="12" t="s">
        <v>365</v>
      </c>
      <c r="F183" s="41" t="s">
        <v>22</v>
      </c>
      <c r="G183" s="31" t="s">
        <v>20</v>
      </c>
      <c r="H183" s="14">
        <v>2992.52</v>
      </c>
      <c r="I183" s="14">
        <v>0</v>
      </c>
      <c r="J183" s="15">
        <v>139.77000000000001</v>
      </c>
      <c r="K183" s="15">
        <f t="shared" si="4"/>
        <v>139.77000000000001</v>
      </c>
      <c r="L183" s="136">
        <f t="shared" si="5"/>
        <v>3132.29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</row>
    <row r="184" spans="1:114" s="22" customFormat="1" ht="15.75" thickBot="1">
      <c r="A184" s="137"/>
      <c r="B184" s="25"/>
      <c r="C184" s="78"/>
      <c r="D184" s="79"/>
      <c r="E184" s="157" t="s">
        <v>23</v>
      </c>
      <c r="F184" s="158"/>
      <c r="G184" s="21"/>
      <c r="H184" s="14">
        <v>7481.3099999999995</v>
      </c>
      <c r="I184" s="14">
        <v>0</v>
      </c>
      <c r="J184" s="15">
        <f>J183+J182</f>
        <v>349.42</v>
      </c>
      <c r="K184" s="15">
        <f t="shared" si="4"/>
        <v>349.42</v>
      </c>
      <c r="L184" s="136">
        <f t="shared" si="5"/>
        <v>7830.73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</row>
    <row r="185" spans="1:114">
      <c r="A185" s="135">
        <v>95</v>
      </c>
      <c r="B185" s="17">
        <v>155</v>
      </c>
      <c r="C185" s="12" t="s">
        <v>366</v>
      </c>
      <c r="D185" s="12" t="s">
        <v>367</v>
      </c>
      <c r="E185" s="12" t="s">
        <v>368</v>
      </c>
      <c r="F185" s="27" t="s">
        <v>33</v>
      </c>
      <c r="G185" s="27" t="s">
        <v>20</v>
      </c>
      <c r="H185" s="14">
        <v>4488.79</v>
      </c>
      <c r="I185" s="14">
        <v>315.04000000000002</v>
      </c>
      <c r="J185" s="15">
        <v>209.65</v>
      </c>
      <c r="K185" s="15">
        <f t="shared" si="4"/>
        <v>524.69000000000005</v>
      </c>
      <c r="L185" s="136">
        <f t="shared" si="5"/>
        <v>5013.4799999999996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</row>
    <row r="186" spans="1:114">
      <c r="A186" s="135">
        <v>96</v>
      </c>
      <c r="B186" s="23">
        <v>156</v>
      </c>
      <c r="C186" s="12" t="s">
        <v>369</v>
      </c>
      <c r="D186" s="12" t="s">
        <v>370</v>
      </c>
      <c r="E186" s="12" t="s">
        <v>371</v>
      </c>
      <c r="F186" s="27" t="s">
        <v>33</v>
      </c>
      <c r="G186" s="27" t="s">
        <v>16</v>
      </c>
      <c r="H186" s="14">
        <v>6733.1799999999994</v>
      </c>
      <c r="I186" s="14">
        <v>0</v>
      </c>
      <c r="J186" s="15">
        <v>314.48</v>
      </c>
      <c r="K186" s="15">
        <f t="shared" si="4"/>
        <v>314.48</v>
      </c>
      <c r="L186" s="136">
        <f t="shared" si="5"/>
        <v>7047.66</v>
      </c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</row>
    <row r="187" spans="1:114">
      <c r="A187" s="135">
        <v>97</v>
      </c>
      <c r="B187" s="17">
        <v>157</v>
      </c>
      <c r="C187" s="12" t="s">
        <v>372</v>
      </c>
      <c r="D187" s="12" t="s">
        <v>373</v>
      </c>
      <c r="E187" s="12" t="s">
        <v>374</v>
      </c>
      <c r="F187" s="27" t="s">
        <v>22</v>
      </c>
      <c r="G187" s="27" t="s">
        <v>20</v>
      </c>
      <c r="H187" s="14">
        <v>3740.66</v>
      </c>
      <c r="I187" s="14">
        <v>262.52999999999997</v>
      </c>
      <c r="J187" s="15">
        <v>174.71</v>
      </c>
      <c r="K187" s="15">
        <f t="shared" si="4"/>
        <v>437.24</v>
      </c>
      <c r="L187" s="136">
        <f t="shared" si="5"/>
        <v>4177.8999999999996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</row>
    <row r="188" spans="1:114">
      <c r="A188" s="135"/>
      <c r="B188" s="17">
        <v>158</v>
      </c>
      <c r="C188" s="12"/>
      <c r="D188" s="12"/>
      <c r="E188" s="12" t="s">
        <v>375</v>
      </c>
      <c r="F188" s="27" t="s">
        <v>15</v>
      </c>
      <c r="G188" s="27" t="s">
        <v>20</v>
      </c>
      <c r="H188" s="14">
        <v>2992.52</v>
      </c>
      <c r="I188" s="14">
        <v>210.02</v>
      </c>
      <c r="J188" s="15">
        <v>139.77000000000001</v>
      </c>
      <c r="K188" s="15">
        <f t="shared" si="4"/>
        <v>349.79</v>
      </c>
      <c r="L188" s="136">
        <f t="shared" si="5"/>
        <v>3342.31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</row>
    <row r="189" spans="1:114" s="22" customFormat="1">
      <c r="A189" s="137"/>
      <c r="B189" s="25"/>
      <c r="C189" s="21"/>
      <c r="D189" s="21"/>
      <c r="E189" s="21" t="s">
        <v>23</v>
      </c>
      <c r="F189" s="21"/>
      <c r="G189" s="21"/>
      <c r="H189" s="14">
        <v>6733.18</v>
      </c>
      <c r="I189" s="14">
        <v>472.55</v>
      </c>
      <c r="J189" s="15">
        <f>J188+J187</f>
        <v>314.48</v>
      </c>
      <c r="K189" s="15">
        <f t="shared" si="4"/>
        <v>787.03</v>
      </c>
      <c r="L189" s="136">
        <f t="shared" si="5"/>
        <v>7520.21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147"/>
      <c r="DA189" s="147"/>
      <c r="DB189" s="147"/>
      <c r="DC189" s="147"/>
      <c r="DD189" s="147"/>
      <c r="DE189" s="147"/>
      <c r="DF189" s="147"/>
      <c r="DG189" s="147"/>
      <c r="DH189" s="147"/>
      <c r="DI189" s="147"/>
      <c r="DJ189" s="147"/>
    </row>
    <row r="190" spans="1:114">
      <c r="A190" s="135">
        <v>98</v>
      </c>
      <c r="B190" s="17">
        <v>159</v>
      </c>
      <c r="C190" s="12" t="s">
        <v>376</v>
      </c>
      <c r="D190" s="12" t="s">
        <v>377</v>
      </c>
      <c r="E190" s="12" t="s">
        <v>378</v>
      </c>
      <c r="F190" s="27" t="s">
        <v>22</v>
      </c>
      <c r="G190" s="27" t="s">
        <v>20</v>
      </c>
      <c r="H190" s="14">
        <v>3740.66</v>
      </c>
      <c r="I190" s="14">
        <v>262.52999999999997</v>
      </c>
      <c r="J190" s="15">
        <v>174.71</v>
      </c>
      <c r="K190" s="15">
        <f t="shared" si="4"/>
        <v>437.24</v>
      </c>
      <c r="L190" s="136">
        <f t="shared" si="5"/>
        <v>4177.8999999999996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</row>
    <row r="191" spans="1:114">
      <c r="A191" s="135"/>
      <c r="B191" s="17">
        <v>160</v>
      </c>
      <c r="C191" s="12"/>
      <c r="D191" s="35"/>
      <c r="E191" s="33" t="s">
        <v>379</v>
      </c>
      <c r="F191" s="27" t="s">
        <v>15</v>
      </c>
      <c r="G191" s="27" t="s">
        <v>20</v>
      </c>
      <c r="H191" s="14">
        <v>2992.52</v>
      </c>
      <c r="I191" s="14">
        <v>210.02</v>
      </c>
      <c r="J191" s="15">
        <v>139.77000000000001</v>
      </c>
      <c r="K191" s="15">
        <f t="shared" si="4"/>
        <v>349.79</v>
      </c>
      <c r="L191" s="136">
        <f t="shared" si="5"/>
        <v>3342.31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</row>
    <row r="192" spans="1:114">
      <c r="A192" s="135"/>
      <c r="B192" s="17">
        <v>161</v>
      </c>
      <c r="C192" s="12"/>
      <c r="D192" s="35"/>
      <c r="E192" s="29" t="s">
        <v>204</v>
      </c>
      <c r="F192" s="27" t="s">
        <v>15</v>
      </c>
      <c r="G192" s="27" t="s">
        <v>20</v>
      </c>
      <c r="H192" s="14">
        <v>2992.52</v>
      </c>
      <c r="I192" s="14">
        <v>210.02</v>
      </c>
      <c r="J192" s="15">
        <v>139.77000000000001</v>
      </c>
      <c r="K192" s="15">
        <f t="shared" si="4"/>
        <v>349.79</v>
      </c>
      <c r="L192" s="136">
        <f t="shared" si="5"/>
        <v>3342.31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</row>
    <row r="193" spans="1:114" s="22" customFormat="1" ht="15.75" thickBot="1">
      <c r="A193" s="137"/>
      <c r="B193" s="25"/>
      <c r="C193" s="21"/>
      <c r="D193" s="21"/>
      <c r="E193" s="157" t="s">
        <v>23</v>
      </c>
      <c r="F193" s="158"/>
      <c r="G193" s="21"/>
      <c r="H193" s="14">
        <v>9725.6999999999989</v>
      </c>
      <c r="I193" s="14">
        <v>682.57</v>
      </c>
      <c r="J193" s="15">
        <f>J192+J191+J190</f>
        <v>454.25</v>
      </c>
      <c r="K193" s="15">
        <f t="shared" si="4"/>
        <v>1136.8200000000002</v>
      </c>
      <c r="L193" s="136">
        <f t="shared" si="5"/>
        <v>10862.519999999999</v>
      </c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147"/>
      <c r="DA193" s="147"/>
      <c r="DB193" s="147"/>
      <c r="DC193" s="147"/>
      <c r="DD193" s="147"/>
      <c r="DE193" s="147"/>
      <c r="DF193" s="147"/>
      <c r="DG193" s="147"/>
      <c r="DH193" s="147"/>
      <c r="DI193" s="147"/>
      <c r="DJ193" s="147"/>
    </row>
    <row r="194" spans="1:114">
      <c r="A194" s="135">
        <v>99</v>
      </c>
      <c r="B194" s="17">
        <v>162</v>
      </c>
      <c r="C194" s="12" t="s">
        <v>380</v>
      </c>
      <c r="D194" s="12" t="s">
        <v>381</v>
      </c>
      <c r="E194" s="12" t="s">
        <v>382</v>
      </c>
      <c r="F194" s="27" t="s">
        <v>22</v>
      </c>
      <c r="G194" s="27" t="s">
        <v>20</v>
      </c>
      <c r="H194" s="14">
        <v>3740.66</v>
      </c>
      <c r="I194" s="14">
        <v>0</v>
      </c>
      <c r="J194" s="15">
        <v>174.71</v>
      </c>
      <c r="K194" s="15">
        <f t="shared" si="4"/>
        <v>174.71</v>
      </c>
      <c r="L194" s="136">
        <f t="shared" si="5"/>
        <v>3915.37</v>
      </c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</row>
    <row r="195" spans="1:114" s="81" customFormat="1">
      <c r="A195" s="135">
        <v>100</v>
      </c>
      <c r="B195" s="23">
        <v>163</v>
      </c>
      <c r="C195" s="80" t="s">
        <v>383</v>
      </c>
      <c r="D195" s="80" t="s">
        <v>384</v>
      </c>
      <c r="E195" s="80" t="s">
        <v>385</v>
      </c>
      <c r="F195" s="80" t="s">
        <v>15</v>
      </c>
      <c r="G195" s="80" t="s">
        <v>16</v>
      </c>
      <c r="H195" s="14">
        <v>4488.79</v>
      </c>
      <c r="I195" s="14">
        <v>0</v>
      </c>
      <c r="J195" s="15">
        <v>209.65</v>
      </c>
      <c r="K195" s="15">
        <f t="shared" si="4"/>
        <v>209.65</v>
      </c>
      <c r="L195" s="136">
        <f t="shared" si="5"/>
        <v>4698.4399999999996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</row>
    <row r="196" spans="1:114" s="81" customFormat="1">
      <c r="A196" s="143"/>
      <c r="B196" s="17">
        <v>164</v>
      </c>
      <c r="C196" s="82"/>
      <c r="D196" s="83"/>
      <c r="E196" s="84" t="s">
        <v>386</v>
      </c>
      <c r="F196" s="80" t="s">
        <v>22</v>
      </c>
      <c r="G196" s="80" t="s">
        <v>16</v>
      </c>
      <c r="H196" s="14">
        <v>5610.99</v>
      </c>
      <c r="I196" s="14">
        <v>0</v>
      </c>
      <c r="J196" s="15">
        <v>262.07</v>
      </c>
      <c r="K196" s="15">
        <f t="shared" si="4"/>
        <v>262.07</v>
      </c>
      <c r="L196" s="136">
        <f t="shared" si="5"/>
        <v>5873.0599999999995</v>
      </c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</row>
    <row r="197" spans="1:114" s="81" customFormat="1">
      <c r="A197" s="135"/>
      <c r="B197" s="17">
        <v>165</v>
      </c>
      <c r="C197" s="11"/>
      <c r="D197" s="11"/>
      <c r="E197" s="85" t="s">
        <v>387</v>
      </c>
      <c r="F197" s="80" t="s">
        <v>15</v>
      </c>
      <c r="G197" s="80" t="s">
        <v>16</v>
      </c>
      <c r="H197" s="14">
        <v>4488.79</v>
      </c>
      <c r="I197" s="14">
        <v>0</v>
      </c>
      <c r="J197" s="15">
        <v>209.65</v>
      </c>
      <c r="K197" s="15">
        <f t="shared" si="4"/>
        <v>209.65</v>
      </c>
      <c r="L197" s="136">
        <f t="shared" si="5"/>
        <v>4698.4399999999996</v>
      </c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</row>
    <row r="198" spans="1:114" s="81" customFormat="1">
      <c r="A198" s="135"/>
      <c r="B198" s="23">
        <v>166</v>
      </c>
      <c r="C198" s="11"/>
      <c r="D198" s="11"/>
      <c r="E198" s="42" t="s">
        <v>388</v>
      </c>
      <c r="F198" s="80" t="s">
        <v>15</v>
      </c>
      <c r="G198" s="80" t="s">
        <v>16</v>
      </c>
      <c r="H198" s="14">
        <v>4488.79</v>
      </c>
      <c r="I198" s="14">
        <v>0</v>
      </c>
      <c r="J198" s="15">
        <v>209.65</v>
      </c>
      <c r="K198" s="15">
        <f t="shared" ref="K198:K261" si="6">I198+J198</f>
        <v>209.65</v>
      </c>
      <c r="L198" s="136">
        <f t="shared" ref="L198:L261" si="7">H198+K198</f>
        <v>4698.4399999999996</v>
      </c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</row>
    <row r="199" spans="1:114" s="87" customFormat="1" ht="15.75" thickBot="1">
      <c r="A199" s="137"/>
      <c r="B199" s="19"/>
      <c r="C199" s="21"/>
      <c r="D199" s="21"/>
      <c r="E199" s="157" t="s">
        <v>23</v>
      </c>
      <c r="F199" s="158"/>
      <c r="G199" s="86"/>
      <c r="H199" s="14">
        <v>19077.36</v>
      </c>
      <c r="I199" s="14">
        <v>0</v>
      </c>
      <c r="J199" s="15">
        <f>J198+J197+J196+J195</f>
        <v>891.02</v>
      </c>
      <c r="K199" s="15">
        <f t="shared" si="6"/>
        <v>891.02</v>
      </c>
      <c r="L199" s="136">
        <f t="shared" si="7"/>
        <v>19968.38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147"/>
      <c r="DA199" s="147"/>
      <c r="DB199" s="147"/>
      <c r="DC199" s="147"/>
      <c r="DD199" s="147"/>
      <c r="DE199" s="147"/>
      <c r="DF199" s="147"/>
      <c r="DG199" s="147"/>
      <c r="DH199" s="147"/>
      <c r="DI199" s="147"/>
      <c r="DJ199" s="147"/>
    </row>
    <row r="200" spans="1:114" s="81" customFormat="1">
      <c r="A200" s="135">
        <v>101</v>
      </c>
      <c r="B200" s="23">
        <v>167</v>
      </c>
      <c r="C200" s="88" t="s">
        <v>389</v>
      </c>
      <c r="D200" s="88" t="s">
        <v>390</v>
      </c>
      <c r="E200" s="88" t="s">
        <v>391</v>
      </c>
      <c r="F200" s="89" t="s">
        <v>15</v>
      </c>
      <c r="G200" s="90" t="s">
        <v>16</v>
      </c>
      <c r="H200" s="14">
        <v>4488.79</v>
      </c>
      <c r="I200" s="14">
        <v>0</v>
      </c>
      <c r="J200" s="15">
        <v>209.65</v>
      </c>
      <c r="K200" s="15">
        <f t="shared" si="6"/>
        <v>209.65</v>
      </c>
      <c r="L200" s="136">
        <f t="shared" si="7"/>
        <v>4698.4399999999996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</row>
    <row r="201" spans="1:114" s="91" customFormat="1">
      <c r="A201" s="135">
        <v>102</v>
      </c>
      <c r="B201" s="17">
        <v>168</v>
      </c>
      <c r="C201" s="88" t="s">
        <v>392</v>
      </c>
      <c r="D201" s="88" t="s">
        <v>393</v>
      </c>
      <c r="E201" s="88" t="s">
        <v>394</v>
      </c>
      <c r="F201" s="89" t="s">
        <v>15</v>
      </c>
      <c r="G201" s="90" t="s">
        <v>16</v>
      </c>
      <c r="H201" s="14">
        <v>4488.79</v>
      </c>
      <c r="I201" s="14">
        <v>0</v>
      </c>
      <c r="J201" s="15">
        <v>209.65</v>
      </c>
      <c r="K201" s="15">
        <f t="shared" si="6"/>
        <v>209.65</v>
      </c>
      <c r="L201" s="136">
        <f t="shared" si="7"/>
        <v>4698.4399999999996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149"/>
      <c r="DA201" s="149"/>
      <c r="DB201" s="149"/>
      <c r="DC201" s="149"/>
      <c r="DD201" s="149"/>
      <c r="DE201" s="149"/>
      <c r="DF201" s="149"/>
      <c r="DG201" s="149"/>
      <c r="DH201" s="149"/>
      <c r="DI201" s="149"/>
      <c r="DJ201" s="149"/>
    </row>
    <row r="202" spans="1:114" s="91" customFormat="1">
      <c r="A202" s="135"/>
      <c r="B202" s="23">
        <v>169</v>
      </c>
      <c r="C202" s="88"/>
      <c r="D202" s="88" t="s">
        <v>395</v>
      </c>
      <c r="E202" s="88" t="s">
        <v>396</v>
      </c>
      <c r="F202" s="89" t="s">
        <v>15</v>
      </c>
      <c r="G202" s="90" t="s">
        <v>16</v>
      </c>
      <c r="H202" s="14">
        <v>4488.79</v>
      </c>
      <c r="I202" s="14">
        <v>0</v>
      </c>
      <c r="J202" s="77">
        <v>209.65</v>
      </c>
      <c r="K202" s="15">
        <f t="shared" si="6"/>
        <v>209.65</v>
      </c>
      <c r="L202" s="136">
        <f t="shared" si="7"/>
        <v>4698.4399999999996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149"/>
      <c r="DA202" s="149"/>
      <c r="DB202" s="149"/>
      <c r="DC202" s="149"/>
      <c r="DD202" s="149"/>
      <c r="DE202" s="149"/>
      <c r="DF202" s="149"/>
      <c r="DG202" s="149"/>
      <c r="DH202" s="149"/>
      <c r="DI202" s="149"/>
      <c r="DJ202" s="149"/>
    </row>
    <row r="203" spans="1:114" s="91" customFormat="1">
      <c r="A203" s="135"/>
      <c r="B203" s="23">
        <v>170</v>
      </c>
      <c r="C203" s="88"/>
      <c r="D203" s="88"/>
      <c r="E203" s="92" t="s">
        <v>397</v>
      </c>
      <c r="F203" s="89" t="s">
        <v>15</v>
      </c>
      <c r="G203" s="90" t="s">
        <v>16</v>
      </c>
      <c r="H203" s="14">
        <v>4488.79</v>
      </c>
      <c r="I203" s="14">
        <v>0</v>
      </c>
      <c r="J203" s="15">
        <v>209.65</v>
      </c>
      <c r="K203" s="15">
        <f t="shared" si="6"/>
        <v>209.65</v>
      </c>
      <c r="L203" s="136">
        <f t="shared" si="7"/>
        <v>4698.4399999999996</v>
      </c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149"/>
      <c r="DA203" s="149"/>
      <c r="DB203" s="149"/>
      <c r="DC203" s="149"/>
      <c r="DD203" s="149"/>
      <c r="DE203" s="149"/>
      <c r="DF203" s="149"/>
      <c r="DG203" s="149"/>
      <c r="DH203" s="149"/>
      <c r="DI203" s="149"/>
      <c r="DJ203" s="149"/>
    </row>
    <row r="204" spans="1:114" s="91" customFormat="1">
      <c r="A204" s="135"/>
      <c r="B204" s="23">
        <v>171</v>
      </c>
      <c r="C204" s="88"/>
      <c r="D204" s="88"/>
      <c r="E204" s="92" t="s">
        <v>398</v>
      </c>
      <c r="F204" s="89" t="s">
        <v>15</v>
      </c>
      <c r="G204" s="90" t="s">
        <v>16</v>
      </c>
      <c r="H204" s="14">
        <v>4488.79</v>
      </c>
      <c r="I204" s="14">
        <v>0</v>
      </c>
      <c r="J204" s="15">
        <v>209.65</v>
      </c>
      <c r="K204" s="15">
        <f t="shared" si="6"/>
        <v>209.65</v>
      </c>
      <c r="L204" s="136">
        <f t="shared" si="7"/>
        <v>4698.4399999999996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149"/>
      <c r="DA204" s="149"/>
      <c r="DB204" s="149"/>
      <c r="DC204" s="149"/>
      <c r="DD204" s="149"/>
      <c r="DE204" s="149"/>
      <c r="DF204" s="149"/>
      <c r="DG204" s="149"/>
      <c r="DH204" s="149"/>
      <c r="DI204" s="149"/>
      <c r="DJ204" s="149"/>
    </row>
    <row r="205" spans="1:114" s="91" customFormat="1">
      <c r="A205" s="135"/>
      <c r="B205" s="23"/>
      <c r="C205" s="88"/>
      <c r="D205" s="92"/>
      <c r="E205" s="92" t="s">
        <v>399</v>
      </c>
      <c r="F205" s="80" t="s">
        <v>22</v>
      </c>
      <c r="G205" s="80" t="s">
        <v>16</v>
      </c>
      <c r="H205" s="14">
        <v>5610.99</v>
      </c>
      <c r="I205" s="14">
        <v>0</v>
      </c>
      <c r="J205" s="15">
        <v>262.07</v>
      </c>
      <c r="K205" s="15">
        <f t="shared" si="6"/>
        <v>262.07</v>
      </c>
      <c r="L205" s="136">
        <f t="shared" si="7"/>
        <v>5873.0599999999995</v>
      </c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149"/>
      <c r="DA205" s="149"/>
      <c r="DB205" s="149"/>
      <c r="DC205" s="149"/>
      <c r="DD205" s="149"/>
      <c r="DE205" s="149"/>
      <c r="DF205" s="149"/>
      <c r="DG205" s="149"/>
      <c r="DH205" s="149"/>
      <c r="DI205" s="149"/>
      <c r="DJ205" s="149"/>
    </row>
    <row r="206" spans="1:114" s="87" customFormat="1" ht="15.75" thickBot="1">
      <c r="A206" s="137"/>
      <c r="B206" s="19"/>
      <c r="C206" s="93"/>
      <c r="D206" s="93"/>
      <c r="E206" s="157" t="s">
        <v>23</v>
      </c>
      <c r="F206" s="158"/>
      <c r="G206" s="93"/>
      <c r="H206" s="14">
        <v>23566.15</v>
      </c>
      <c r="I206" s="14">
        <v>0</v>
      </c>
      <c r="J206" s="15">
        <f>J205+J204+J203+J202+J201</f>
        <v>1100.67</v>
      </c>
      <c r="K206" s="15">
        <f t="shared" si="6"/>
        <v>1100.67</v>
      </c>
      <c r="L206" s="136">
        <f t="shared" si="7"/>
        <v>24666.82</v>
      </c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147"/>
      <c r="DA206" s="147"/>
      <c r="DB206" s="147"/>
      <c r="DC206" s="147"/>
      <c r="DD206" s="147"/>
      <c r="DE206" s="147"/>
      <c r="DF206" s="147"/>
      <c r="DG206" s="147"/>
      <c r="DH206" s="147"/>
      <c r="DI206" s="147"/>
      <c r="DJ206" s="147"/>
    </row>
    <row r="207" spans="1:114" s="81" customFormat="1">
      <c r="A207" s="135">
        <v>103</v>
      </c>
      <c r="B207" s="17">
        <v>172</v>
      </c>
      <c r="C207" s="88" t="s">
        <v>400</v>
      </c>
      <c r="D207" s="88" t="s">
        <v>401</v>
      </c>
      <c r="E207" s="88" t="s">
        <v>402</v>
      </c>
      <c r="F207" s="94" t="s">
        <v>403</v>
      </c>
      <c r="G207" s="90" t="s">
        <v>20</v>
      </c>
      <c r="H207" s="14">
        <v>2992.52</v>
      </c>
      <c r="I207" s="14">
        <v>210.02</v>
      </c>
      <c r="J207" s="15">
        <v>139.77000000000001</v>
      </c>
      <c r="K207" s="15">
        <f t="shared" si="6"/>
        <v>349.79</v>
      </c>
      <c r="L207" s="136">
        <f t="shared" si="7"/>
        <v>3342.31</v>
      </c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</row>
    <row r="208" spans="1:114" s="81" customFormat="1">
      <c r="A208" s="135">
        <v>104</v>
      </c>
      <c r="B208" s="17">
        <v>173</v>
      </c>
      <c r="C208" s="88" t="s">
        <v>404</v>
      </c>
      <c r="D208" s="88" t="s">
        <v>405</v>
      </c>
      <c r="E208" s="88" t="s">
        <v>406</v>
      </c>
      <c r="F208" s="89" t="s">
        <v>15</v>
      </c>
      <c r="G208" s="90" t="s">
        <v>20</v>
      </c>
      <c r="H208" s="14">
        <v>2992.52</v>
      </c>
      <c r="I208" s="14">
        <v>210.02</v>
      </c>
      <c r="J208" s="15">
        <v>139.77000000000001</v>
      </c>
      <c r="K208" s="15">
        <f t="shared" si="6"/>
        <v>349.79</v>
      </c>
      <c r="L208" s="136">
        <f t="shared" si="7"/>
        <v>3342.31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</row>
    <row r="209" spans="1:114" s="81" customFormat="1">
      <c r="A209" s="135">
        <v>105</v>
      </c>
      <c r="B209" s="23">
        <v>174</v>
      </c>
      <c r="C209" s="88" t="s">
        <v>407</v>
      </c>
      <c r="D209" s="88" t="s">
        <v>408</v>
      </c>
      <c r="E209" s="88" t="s">
        <v>409</v>
      </c>
      <c r="F209" s="89" t="s">
        <v>15</v>
      </c>
      <c r="G209" s="90" t="s">
        <v>16</v>
      </c>
      <c r="H209" s="14">
        <v>4488.79</v>
      </c>
      <c r="I209" s="14">
        <v>0</v>
      </c>
      <c r="J209" s="77">
        <v>209.65</v>
      </c>
      <c r="K209" s="15">
        <f t="shared" si="6"/>
        <v>209.65</v>
      </c>
      <c r="L209" s="136">
        <f t="shared" si="7"/>
        <v>4698.4399999999996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</row>
    <row r="210" spans="1:114" s="81" customFormat="1">
      <c r="A210" s="135">
        <v>106</v>
      </c>
      <c r="B210" s="17">
        <v>175</v>
      </c>
      <c r="C210" s="88" t="s">
        <v>410</v>
      </c>
      <c r="D210" s="88" t="s">
        <v>411</v>
      </c>
      <c r="E210" s="88" t="s">
        <v>412</v>
      </c>
      <c r="F210" s="89" t="s">
        <v>15</v>
      </c>
      <c r="G210" s="90" t="s">
        <v>16</v>
      </c>
      <c r="H210" s="14">
        <v>4488.79</v>
      </c>
      <c r="I210" s="14">
        <v>315.04000000000002</v>
      </c>
      <c r="J210" s="15">
        <v>209.65</v>
      </c>
      <c r="K210" s="15">
        <f t="shared" si="6"/>
        <v>524.69000000000005</v>
      </c>
      <c r="L210" s="136">
        <f t="shared" si="7"/>
        <v>5013.4799999999996</v>
      </c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</row>
    <row r="211" spans="1:114" s="81" customFormat="1">
      <c r="A211" s="135">
        <v>107</v>
      </c>
      <c r="B211" s="17">
        <v>176</v>
      </c>
      <c r="C211" s="88" t="s">
        <v>413</v>
      </c>
      <c r="D211" s="88" t="s">
        <v>414</v>
      </c>
      <c r="E211" s="88" t="s">
        <v>415</v>
      </c>
      <c r="F211" s="89" t="s">
        <v>15</v>
      </c>
      <c r="G211" s="90" t="s">
        <v>20</v>
      </c>
      <c r="H211" s="14">
        <v>2992.52</v>
      </c>
      <c r="I211" s="14">
        <v>0</v>
      </c>
      <c r="J211" s="15">
        <v>139.77000000000001</v>
      </c>
      <c r="K211" s="15">
        <f t="shared" si="6"/>
        <v>139.77000000000001</v>
      </c>
      <c r="L211" s="136">
        <f t="shared" si="7"/>
        <v>3132.29</v>
      </c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</row>
    <row r="212" spans="1:114" s="81" customFormat="1">
      <c r="A212" s="135"/>
      <c r="B212" s="23">
        <v>177</v>
      </c>
      <c r="C212" s="95"/>
      <c r="D212" s="36" t="s">
        <v>416</v>
      </c>
      <c r="E212" s="88" t="s">
        <v>417</v>
      </c>
      <c r="F212" s="89" t="s">
        <v>418</v>
      </c>
      <c r="G212" s="90" t="s">
        <v>20</v>
      </c>
      <c r="H212" s="14">
        <v>3740.66</v>
      </c>
      <c r="I212" s="14">
        <v>0</v>
      </c>
      <c r="J212" s="15">
        <v>174.71</v>
      </c>
      <c r="K212" s="15">
        <f t="shared" si="6"/>
        <v>174.71</v>
      </c>
      <c r="L212" s="136">
        <f t="shared" si="7"/>
        <v>3915.37</v>
      </c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</row>
    <row r="213" spans="1:114" s="81" customFormat="1">
      <c r="A213" s="135"/>
      <c r="B213" s="17">
        <v>178</v>
      </c>
      <c r="C213" s="36"/>
      <c r="D213" s="36"/>
      <c r="E213" s="88" t="s">
        <v>419</v>
      </c>
      <c r="F213" s="89" t="s">
        <v>15</v>
      </c>
      <c r="G213" s="90" t="s">
        <v>20</v>
      </c>
      <c r="H213" s="14">
        <v>2992.52</v>
      </c>
      <c r="I213" s="14">
        <v>0</v>
      </c>
      <c r="J213" s="15">
        <v>139.77000000000001</v>
      </c>
      <c r="K213" s="15">
        <f t="shared" si="6"/>
        <v>139.77000000000001</v>
      </c>
      <c r="L213" s="136">
        <f t="shared" si="7"/>
        <v>3132.29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</row>
    <row r="214" spans="1:114" s="81" customFormat="1">
      <c r="A214" s="143"/>
      <c r="B214" s="96">
        <v>179</v>
      </c>
      <c r="E214" s="97" t="s">
        <v>420</v>
      </c>
      <c r="F214" s="98" t="s">
        <v>15</v>
      </c>
      <c r="G214" s="99" t="s">
        <v>20</v>
      </c>
      <c r="H214" s="14">
        <v>2992.52</v>
      </c>
      <c r="I214" s="14">
        <v>0</v>
      </c>
      <c r="J214" s="77">
        <v>139.77000000000001</v>
      </c>
      <c r="K214" s="15">
        <f t="shared" si="6"/>
        <v>139.77000000000001</v>
      </c>
      <c r="L214" s="136">
        <f t="shared" si="7"/>
        <v>3132.29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</row>
    <row r="215" spans="1:114" s="81" customFormat="1">
      <c r="A215" s="143"/>
      <c r="B215" s="96">
        <v>180</v>
      </c>
      <c r="E215" s="100" t="s">
        <v>421</v>
      </c>
      <c r="F215" s="98" t="s">
        <v>15</v>
      </c>
      <c r="G215" s="99" t="s">
        <v>20</v>
      </c>
      <c r="H215" s="14">
        <v>2992.52</v>
      </c>
      <c r="I215" s="14">
        <v>0</v>
      </c>
      <c r="J215" s="77">
        <v>139.77000000000001</v>
      </c>
      <c r="K215" s="15">
        <f t="shared" si="6"/>
        <v>139.77000000000001</v>
      </c>
      <c r="L215" s="136">
        <f t="shared" si="7"/>
        <v>3132.29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</row>
    <row r="216" spans="1:114" s="87" customFormat="1">
      <c r="A216" s="144"/>
      <c r="B216" s="101"/>
      <c r="E216" s="161" t="s">
        <v>23</v>
      </c>
      <c r="F216" s="162"/>
      <c r="G216" s="102"/>
      <c r="H216" s="14">
        <v>15710.74</v>
      </c>
      <c r="I216" s="14">
        <v>0</v>
      </c>
      <c r="J216" s="77">
        <f>J215+J214+J213+J212+J211</f>
        <v>733.79000000000008</v>
      </c>
      <c r="K216" s="15">
        <f t="shared" si="6"/>
        <v>733.79000000000008</v>
      </c>
      <c r="L216" s="136">
        <f t="shared" si="7"/>
        <v>16444.53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147"/>
      <c r="DA216" s="147"/>
      <c r="DB216" s="147"/>
      <c r="DC216" s="147"/>
      <c r="DD216" s="147"/>
      <c r="DE216" s="147"/>
      <c r="DF216" s="147"/>
      <c r="DG216" s="147"/>
      <c r="DH216" s="147"/>
      <c r="DI216" s="147"/>
      <c r="DJ216" s="147"/>
    </row>
    <row r="217" spans="1:114" s="107" customFormat="1" ht="60">
      <c r="A217" s="145">
        <v>108</v>
      </c>
      <c r="B217" s="103">
        <v>181</v>
      </c>
      <c r="C217" s="104" t="s">
        <v>422</v>
      </c>
      <c r="D217" s="105" t="s">
        <v>423</v>
      </c>
      <c r="E217" s="106" t="s">
        <v>424</v>
      </c>
      <c r="F217" s="104" t="s">
        <v>33</v>
      </c>
      <c r="G217" s="104" t="s">
        <v>20</v>
      </c>
      <c r="H217" s="14">
        <v>4488.79</v>
      </c>
      <c r="I217" s="14">
        <v>0</v>
      </c>
      <c r="J217" s="77">
        <v>209.65</v>
      </c>
      <c r="K217" s="15">
        <f t="shared" si="6"/>
        <v>209.65</v>
      </c>
      <c r="L217" s="136">
        <f t="shared" si="7"/>
        <v>4698.4399999999996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</row>
    <row r="218" spans="1:114" s="111" customFormat="1">
      <c r="A218" s="141"/>
      <c r="B218" s="108">
        <v>182</v>
      </c>
      <c r="C218" s="109"/>
      <c r="D218" s="109"/>
      <c r="E218" s="110" t="s">
        <v>425</v>
      </c>
      <c r="F218" s="98" t="s">
        <v>33</v>
      </c>
      <c r="G218" s="99" t="s">
        <v>20</v>
      </c>
      <c r="H218" s="14">
        <v>4488.79</v>
      </c>
      <c r="I218" s="14">
        <v>0</v>
      </c>
      <c r="J218" s="77">
        <v>209.65</v>
      </c>
      <c r="K218" s="15">
        <f t="shared" si="6"/>
        <v>209.65</v>
      </c>
      <c r="L218" s="136">
        <f t="shared" si="7"/>
        <v>4698.4399999999996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</row>
    <row r="219" spans="1:114" s="111" customFormat="1">
      <c r="A219" s="141"/>
      <c r="B219" s="108">
        <v>183</v>
      </c>
      <c r="C219" s="109"/>
      <c r="D219" s="109"/>
      <c r="E219" s="110" t="s">
        <v>426</v>
      </c>
      <c r="F219" s="98" t="s">
        <v>33</v>
      </c>
      <c r="G219" s="99" t="s">
        <v>20</v>
      </c>
      <c r="H219" s="14">
        <v>4488.79</v>
      </c>
      <c r="I219" s="14">
        <v>0</v>
      </c>
      <c r="J219" s="77">
        <v>209.65</v>
      </c>
      <c r="K219" s="15">
        <f t="shared" si="6"/>
        <v>209.65</v>
      </c>
      <c r="L219" s="136">
        <f t="shared" si="7"/>
        <v>4698.4399999999996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</row>
    <row r="220" spans="1:114" s="111" customFormat="1">
      <c r="A220" s="141"/>
      <c r="B220" s="108">
        <v>184</v>
      </c>
      <c r="C220" s="109"/>
      <c r="D220" s="109"/>
      <c r="E220" s="110" t="s">
        <v>427</v>
      </c>
      <c r="F220" s="98" t="s">
        <v>33</v>
      </c>
      <c r="G220" s="99" t="s">
        <v>20</v>
      </c>
      <c r="H220" s="14">
        <v>4488.79</v>
      </c>
      <c r="I220" s="14">
        <v>0</v>
      </c>
      <c r="J220" s="77">
        <v>209.65</v>
      </c>
      <c r="K220" s="15">
        <f t="shared" si="6"/>
        <v>209.65</v>
      </c>
      <c r="L220" s="136">
        <f t="shared" si="7"/>
        <v>4698.4399999999996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</row>
    <row r="221" spans="1:114" s="111" customFormat="1">
      <c r="A221" s="141"/>
      <c r="B221" s="108">
        <v>185</v>
      </c>
      <c r="C221" s="109"/>
      <c r="D221" s="109"/>
      <c r="E221" s="110" t="s">
        <v>428</v>
      </c>
      <c r="F221" s="98" t="s">
        <v>33</v>
      </c>
      <c r="G221" s="99" t="s">
        <v>20</v>
      </c>
      <c r="H221" s="14">
        <v>4488.79</v>
      </c>
      <c r="I221" s="14">
        <v>0</v>
      </c>
      <c r="J221" s="77">
        <v>209.65</v>
      </c>
      <c r="K221" s="15">
        <f t="shared" si="6"/>
        <v>209.65</v>
      </c>
      <c r="L221" s="136">
        <f t="shared" si="7"/>
        <v>4698.4399999999996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</row>
    <row r="222" spans="1:114" s="111" customFormat="1">
      <c r="A222" s="141"/>
      <c r="B222" s="108">
        <v>186</v>
      </c>
      <c r="C222" s="109"/>
      <c r="D222" s="109"/>
      <c r="E222" s="110" t="s">
        <v>429</v>
      </c>
      <c r="F222" s="98" t="s">
        <v>33</v>
      </c>
      <c r="G222" s="99" t="s">
        <v>20</v>
      </c>
      <c r="H222" s="14">
        <v>4488.79</v>
      </c>
      <c r="I222" s="14">
        <v>0</v>
      </c>
      <c r="J222" s="77">
        <v>209.65</v>
      </c>
      <c r="K222" s="15">
        <f t="shared" si="6"/>
        <v>209.65</v>
      </c>
      <c r="L222" s="136">
        <f t="shared" si="7"/>
        <v>4698.4399999999996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</row>
    <row r="223" spans="1:114" s="111" customFormat="1">
      <c r="A223" s="141"/>
      <c r="B223" s="108">
        <v>187</v>
      </c>
      <c r="C223" s="109"/>
      <c r="D223" s="109"/>
      <c r="E223" s="110" t="s">
        <v>430</v>
      </c>
      <c r="F223" s="98" t="s">
        <v>33</v>
      </c>
      <c r="G223" s="99" t="s">
        <v>20</v>
      </c>
      <c r="H223" s="14">
        <v>4488.79</v>
      </c>
      <c r="I223" s="14">
        <v>0</v>
      </c>
      <c r="J223" s="77">
        <v>209.65</v>
      </c>
      <c r="K223" s="15">
        <f t="shared" si="6"/>
        <v>209.65</v>
      </c>
      <c r="L223" s="136">
        <f t="shared" si="7"/>
        <v>4698.4399999999996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</row>
    <row r="224" spans="1:114" s="111" customFormat="1">
      <c r="A224" s="141"/>
      <c r="B224" s="108">
        <v>188</v>
      </c>
      <c r="C224" s="109"/>
      <c r="D224" s="109"/>
      <c r="E224" s="110" t="s">
        <v>431</v>
      </c>
      <c r="F224" s="98" t="s">
        <v>33</v>
      </c>
      <c r="G224" s="99" t="s">
        <v>20</v>
      </c>
      <c r="H224" s="14">
        <v>4488.79</v>
      </c>
      <c r="I224" s="14">
        <v>0</v>
      </c>
      <c r="J224" s="77">
        <v>209.65</v>
      </c>
      <c r="K224" s="15">
        <f t="shared" si="6"/>
        <v>209.65</v>
      </c>
      <c r="L224" s="136">
        <f t="shared" si="7"/>
        <v>4698.4399999999996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</row>
    <row r="225" spans="1:114" s="111" customFormat="1">
      <c r="A225" s="141"/>
      <c r="B225" s="108">
        <v>189</v>
      </c>
      <c r="C225" s="109"/>
      <c r="D225" s="97"/>
      <c r="E225" s="110" t="s">
        <v>432</v>
      </c>
      <c r="F225" s="98" t="s">
        <v>22</v>
      </c>
      <c r="G225" s="99" t="s">
        <v>20</v>
      </c>
      <c r="H225" s="14">
        <v>3740.66</v>
      </c>
      <c r="I225" s="14">
        <v>0</v>
      </c>
      <c r="J225" s="77">
        <v>174.71</v>
      </c>
      <c r="K225" s="15">
        <f t="shared" si="6"/>
        <v>174.71</v>
      </c>
      <c r="L225" s="136">
        <f t="shared" si="7"/>
        <v>3915.37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</row>
    <row r="226" spans="1:114" s="111" customFormat="1">
      <c r="A226" s="141"/>
      <c r="B226" s="108">
        <v>190</v>
      </c>
      <c r="C226" s="109"/>
      <c r="D226" s="109"/>
      <c r="E226" s="110" t="s">
        <v>433</v>
      </c>
      <c r="F226" s="98" t="s">
        <v>22</v>
      </c>
      <c r="G226" s="99" t="s">
        <v>20</v>
      </c>
      <c r="H226" s="14">
        <v>3740.66</v>
      </c>
      <c r="I226" s="14">
        <v>0</v>
      </c>
      <c r="J226" s="77">
        <v>174.71</v>
      </c>
      <c r="K226" s="15">
        <f t="shared" si="6"/>
        <v>174.71</v>
      </c>
      <c r="L226" s="136">
        <f t="shared" si="7"/>
        <v>3915.37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</row>
    <row r="227" spans="1:114" s="111" customFormat="1">
      <c r="A227" s="141"/>
      <c r="B227" s="108">
        <v>191</v>
      </c>
      <c r="C227" s="109"/>
      <c r="D227" s="109"/>
      <c r="E227" s="110" t="s">
        <v>434</v>
      </c>
      <c r="F227" s="98" t="s">
        <v>22</v>
      </c>
      <c r="G227" s="99" t="s">
        <v>20</v>
      </c>
      <c r="H227" s="14">
        <v>3740.66</v>
      </c>
      <c r="I227" s="14">
        <v>0</v>
      </c>
      <c r="J227" s="77">
        <v>174.71</v>
      </c>
      <c r="K227" s="15">
        <f t="shared" si="6"/>
        <v>174.71</v>
      </c>
      <c r="L227" s="136">
        <f t="shared" si="7"/>
        <v>3915.37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</row>
    <row r="228" spans="1:114" s="111" customFormat="1">
      <c r="A228" s="141"/>
      <c r="B228" s="108">
        <v>192</v>
      </c>
      <c r="C228" s="109"/>
      <c r="D228" s="109"/>
      <c r="E228" s="110" t="s">
        <v>435</v>
      </c>
      <c r="F228" s="98" t="s">
        <v>22</v>
      </c>
      <c r="G228" s="99" t="s">
        <v>20</v>
      </c>
      <c r="H228" s="14">
        <v>3740.66</v>
      </c>
      <c r="I228" s="14">
        <v>0</v>
      </c>
      <c r="J228" s="77">
        <v>174.71</v>
      </c>
      <c r="K228" s="15">
        <f t="shared" si="6"/>
        <v>174.71</v>
      </c>
      <c r="L228" s="136">
        <f t="shared" si="7"/>
        <v>3915.37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</row>
    <row r="229" spans="1:114" s="111" customFormat="1">
      <c r="A229" s="141"/>
      <c r="B229" s="108">
        <v>193</v>
      </c>
      <c r="C229" s="109"/>
      <c r="D229" s="109"/>
      <c r="E229" s="110" t="s">
        <v>436</v>
      </c>
      <c r="F229" s="98" t="s">
        <v>22</v>
      </c>
      <c r="G229" s="99" t="s">
        <v>20</v>
      </c>
      <c r="H229" s="14">
        <v>3740.66</v>
      </c>
      <c r="I229" s="14">
        <v>0</v>
      </c>
      <c r="J229" s="77">
        <v>174.71</v>
      </c>
      <c r="K229" s="15">
        <f t="shared" si="6"/>
        <v>174.71</v>
      </c>
      <c r="L229" s="136">
        <f t="shared" si="7"/>
        <v>3915.37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</row>
    <row r="230" spans="1:114" s="111" customFormat="1">
      <c r="A230" s="141"/>
      <c r="B230" s="108">
        <v>194</v>
      </c>
      <c r="C230" s="88"/>
      <c r="D230" s="88"/>
      <c r="E230" s="112" t="s">
        <v>437</v>
      </c>
      <c r="F230" s="98" t="s">
        <v>22</v>
      </c>
      <c r="G230" s="99" t="s">
        <v>20</v>
      </c>
      <c r="H230" s="14">
        <v>3740.66</v>
      </c>
      <c r="I230" s="14">
        <v>0</v>
      </c>
      <c r="J230" s="77">
        <v>174.71</v>
      </c>
      <c r="K230" s="15">
        <f t="shared" si="6"/>
        <v>174.71</v>
      </c>
      <c r="L230" s="136">
        <f t="shared" si="7"/>
        <v>3915.37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</row>
    <row r="231" spans="1:114" s="111" customFormat="1">
      <c r="A231" s="141"/>
      <c r="B231" s="108">
        <v>195</v>
      </c>
      <c r="C231" s="88"/>
      <c r="D231" s="88"/>
      <c r="E231" s="112" t="s">
        <v>438</v>
      </c>
      <c r="F231" s="98" t="s">
        <v>22</v>
      </c>
      <c r="G231" s="99" t="s">
        <v>20</v>
      </c>
      <c r="H231" s="14">
        <v>3740.66</v>
      </c>
      <c r="I231" s="14">
        <v>0</v>
      </c>
      <c r="J231" s="77">
        <v>174.71</v>
      </c>
      <c r="K231" s="15">
        <f t="shared" si="6"/>
        <v>174.71</v>
      </c>
      <c r="L231" s="136">
        <f t="shared" si="7"/>
        <v>3915.37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</row>
    <row r="232" spans="1:114" s="111" customFormat="1">
      <c r="A232" s="141"/>
      <c r="B232" s="108">
        <v>196</v>
      </c>
      <c r="C232" s="88"/>
      <c r="D232" s="88"/>
      <c r="E232" s="112" t="s">
        <v>439</v>
      </c>
      <c r="F232" s="98" t="s">
        <v>22</v>
      </c>
      <c r="G232" s="99" t="s">
        <v>20</v>
      </c>
      <c r="H232" s="14">
        <v>3740.66</v>
      </c>
      <c r="I232" s="14">
        <v>0</v>
      </c>
      <c r="J232" s="77">
        <v>174.71</v>
      </c>
      <c r="K232" s="15">
        <f t="shared" si="6"/>
        <v>174.71</v>
      </c>
      <c r="L232" s="136">
        <f t="shared" si="7"/>
        <v>3915.37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</row>
    <row r="233" spans="1:114" s="111" customFormat="1">
      <c r="A233" s="141"/>
      <c r="B233" s="108">
        <v>197</v>
      </c>
      <c r="C233" s="88"/>
      <c r="D233" s="88"/>
      <c r="E233" s="112" t="s">
        <v>440</v>
      </c>
      <c r="F233" s="89" t="s">
        <v>22</v>
      </c>
      <c r="G233" s="90" t="s">
        <v>20</v>
      </c>
      <c r="H233" s="14">
        <v>3740.66</v>
      </c>
      <c r="I233" s="14">
        <v>0</v>
      </c>
      <c r="J233" s="77">
        <v>174.71</v>
      </c>
      <c r="K233" s="15">
        <f t="shared" si="6"/>
        <v>174.71</v>
      </c>
      <c r="L233" s="136">
        <f t="shared" si="7"/>
        <v>3915.37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</row>
    <row r="234" spans="1:114" s="111" customFormat="1">
      <c r="A234" s="141"/>
      <c r="B234" s="108">
        <v>198</v>
      </c>
      <c r="C234" s="88"/>
      <c r="D234" s="88"/>
      <c r="E234" s="112" t="s">
        <v>441</v>
      </c>
      <c r="F234" s="89" t="s">
        <v>15</v>
      </c>
      <c r="G234" s="90" t="s">
        <v>20</v>
      </c>
      <c r="H234" s="14">
        <v>2992.52</v>
      </c>
      <c r="I234" s="14">
        <v>0</v>
      </c>
      <c r="J234" s="15">
        <v>139.77000000000001</v>
      </c>
      <c r="K234" s="15">
        <f t="shared" si="6"/>
        <v>139.77000000000001</v>
      </c>
      <c r="L234" s="136">
        <f t="shared" si="7"/>
        <v>3132.29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</row>
    <row r="235" spans="1:114" s="111" customFormat="1">
      <c r="A235" s="141"/>
      <c r="B235" s="108">
        <v>199</v>
      </c>
      <c r="C235" s="88"/>
      <c r="D235" s="88"/>
      <c r="E235" s="112" t="s">
        <v>442</v>
      </c>
      <c r="F235" s="89" t="s">
        <v>15</v>
      </c>
      <c r="G235" s="90" t="s">
        <v>20</v>
      </c>
      <c r="H235" s="14">
        <v>2992.52</v>
      </c>
      <c r="I235" s="14">
        <v>0</v>
      </c>
      <c r="J235" s="15">
        <v>139.77000000000001</v>
      </c>
      <c r="K235" s="15">
        <f t="shared" si="6"/>
        <v>139.77000000000001</v>
      </c>
      <c r="L235" s="136">
        <f t="shared" si="7"/>
        <v>3132.29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</row>
    <row r="236" spans="1:114" s="111" customFormat="1">
      <c r="A236" s="141"/>
      <c r="B236" s="108">
        <v>200</v>
      </c>
      <c r="C236" s="88"/>
      <c r="D236" s="88"/>
      <c r="E236" s="112" t="s">
        <v>443</v>
      </c>
      <c r="F236" s="89" t="s">
        <v>15</v>
      </c>
      <c r="G236" s="90" t="s">
        <v>20</v>
      </c>
      <c r="H236" s="14">
        <v>2992.52</v>
      </c>
      <c r="I236" s="14">
        <v>0</v>
      </c>
      <c r="J236" s="15">
        <v>139.77000000000001</v>
      </c>
      <c r="K236" s="15">
        <f t="shared" si="6"/>
        <v>139.77000000000001</v>
      </c>
      <c r="L236" s="136">
        <f t="shared" si="7"/>
        <v>3132.29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</row>
    <row r="237" spans="1:114" s="113" customFormat="1" ht="15.75" thickBot="1">
      <c r="A237" s="146"/>
      <c r="B237" s="114"/>
      <c r="C237" s="115"/>
      <c r="D237" s="115"/>
      <c r="E237" s="163" t="s">
        <v>23</v>
      </c>
      <c r="F237" s="164"/>
      <c r="G237" s="116"/>
      <c r="H237" s="14">
        <v>78553.819999999992</v>
      </c>
      <c r="I237" s="14">
        <v>0</v>
      </c>
      <c r="J237" s="15">
        <f>J236+J235+J234+J233+J232+J231+J230+J229+J228+J227+J226+J225+J224+J223+J222+J221+J220+J219+J218+J217</f>
        <v>3668.900000000001</v>
      </c>
      <c r="K237" s="15">
        <f t="shared" si="6"/>
        <v>3668.900000000001</v>
      </c>
      <c r="L237" s="136">
        <f t="shared" si="7"/>
        <v>82222.719999999987</v>
      </c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  <c r="BQ237" s="117"/>
      <c r="BR237" s="117"/>
      <c r="BS237" s="117"/>
      <c r="BT237" s="117"/>
      <c r="BU237" s="117"/>
      <c r="BV237" s="117"/>
      <c r="BW237" s="117"/>
      <c r="BX237" s="117"/>
      <c r="BY237" s="117"/>
      <c r="BZ237" s="117"/>
      <c r="CA237" s="117"/>
      <c r="CB237" s="117"/>
      <c r="CC237" s="117"/>
      <c r="CD237" s="117"/>
      <c r="CE237" s="117"/>
      <c r="CF237" s="117"/>
      <c r="CG237" s="117"/>
      <c r="CH237" s="117"/>
      <c r="CI237" s="117"/>
      <c r="CJ237" s="117"/>
      <c r="CK237" s="117"/>
      <c r="CL237" s="117"/>
      <c r="CM237" s="117"/>
      <c r="CN237" s="117"/>
      <c r="CO237" s="117"/>
      <c r="CP237" s="117"/>
      <c r="CQ237" s="117"/>
      <c r="CR237" s="117"/>
      <c r="CS237" s="117"/>
      <c r="CT237" s="117"/>
      <c r="CU237" s="117"/>
      <c r="CV237" s="117"/>
      <c r="CW237" s="117"/>
      <c r="CX237" s="117"/>
      <c r="CY237" s="117"/>
      <c r="CZ237" s="117"/>
      <c r="DA237" s="117"/>
      <c r="DB237" s="117"/>
      <c r="DC237" s="117"/>
      <c r="DD237" s="117"/>
      <c r="DE237" s="117"/>
      <c r="DF237" s="117"/>
      <c r="DG237" s="117"/>
      <c r="DH237" s="117"/>
      <c r="DI237" s="117"/>
      <c r="DJ237" s="117"/>
    </row>
    <row r="238" spans="1:114" s="111" customFormat="1">
      <c r="A238" s="141">
        <v>109</v>
      </c>
      <c r="B238" s="108">
        <v>201</v>
      </c>
      <c r="C238" s="88" t="s">
        <v>444</v>
      </c>
      <c r="D238" s="88" t="s">
        <v>445</v>
      </c>
      <c r="E238" s="118" t="s">
        <v>446</v>
      </c>
      <c r="F238" s="89" t="s">
        <v>22</v>
      </c>
      <c r="G238" s="90" t="s">
        <v>20</v>
      </c>
      <c r="H238" s="14">
        <v>3740.66</v>
      </c>
      <c r="I238" s="14">
        <v>262.52999999999997</v>
      </c>
      <c r="J238" s="15">
        <v>174.71</v>
      </c>
      <c r="K238" s="15">
        <f t="shared" si="6"/>
        <v>437.24</v>
      </c>
      <c r="L238" s="136">
        <f t="shared" si="7"/>
        <v>4177.8999999999996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</row>
    <row r="239" spans="1:114" s="111" customFormat="1">
      <c r="A239" s="141"/>
      <c r="B239" s="108">
        <v>202</v>
      </c>
      <c r="C239" s="88"/>
      <c r="D239" s="88"/>
      <c r="E239" s="118" t="s">
        <v>447</v>
      </c>
      <c r="F239" s="89" t="s">
        <v>15</v>
      </c>
      <c r="G239" s="90" t="s">
        <v>20</v>
      </c>
      <c r="H239" s="14">
        <v>2992.52</v>
      </c>
      <c r="I239" s="14">
        <v>210.02</v>
      </c>
      <c r="J239" s="15">
        <v>139.77000000000001</v>
      </c>
      <c r="K239" s="15">
        <f t="shared" si="6"/>
        <v>349.79</v>
      </c>
      <c r="L239" s="136">
        <f t="shared" si="7"/>
        <v>3342.31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</row>
    <row r="240" spans="1:114" s="111" customFormat="1">
      <c r="A240" s="141"/>
      <c r="B240" s="108">
        <v>203</v>
      </c>
      <c r="C240" s="88"/>
      <c r="D240" s="88"/>
      <c r="E240" s="100" t="s">
        <v>448</v>
      </c>
      <c r="F240" s="89" t="s">
        <v>15</v>
      </c>
      <c r="G240" s="90" t="s">
        <v>20</v>
      </c>
      <c r="H240" s="14">
        <v>2992.52</v>
      </c>
      <c r="I240" s="14">
        <v>210.02</v>
      </c>
      <c r="J240" s="15">
        <v>139.77000000000001</v>
      </c>
      <c r="K240" s="15">
        <f t="shared" si="6"/>
        <v>349.79</v>
      </c>
      <c r="L240" s="136">
        <f t="shared" si="7"/>
        <v>3342.31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</row>
    <row r="241" spans="1:114" s="111" customFormat="1" ht="15.75" thickBot="1">
      <c r="A241" s="141"/>
      <c r="B241" s="108"/>
      <c r="C241" s="88"/>
      <c r="D241" s="88"/>
      <c r="E241" s="157" t="s">
        <v>23</v>
      </c>
      <c r="F241" s="158"/>
      <c r="G241" s="90"/>
      <c r="H241" s="14">
        <v>9725.6999999999989</v>
      </c>
      <c r="I241" s="14">
        <v>682.57</v>
      </c>
      <c r="J241" s="15">
        <f>J240+J239+J238</f>
        <v>454.25</v>
      </c>
      <c r="K241" s="15">
        <f t="shared" si="6"/>
        <v>1136.8200000000002</v>
      </c>
      <c r="L241" s="136">
        <f t="shared" si="7"/>
        <v>10862.519999999999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</row>
    <row r="242" spans="1:114" s="111" customFormat="1">
      <c r="A242" s="141">
        <v>110</v>
      </c>
      <c r="B242" s="108">
        <v>204</v>
      </c>
      <c r="C242" s="88" t="s">
        <v>449</v>
      </c>
      <c r="D242" s="88" t="s">
        <v>450</v>
      </c>
      <c r="E242" s="118" t="s">
        <v>451</v>
      </c>
      <c r="F242" s="89" t="s">
        <v>15</v>
      </c>
      <c r="G242" s="90" t="s">
        <v>16</v>
      </c>
      <c r="H242" s="14">
        <v>4488.79</v>
      </c>
      <c r="I242" s="14">
        <v>315.04000000000002</v>
      </c>
      <c r="J242" s="15">
        <v>209.65</v>
      </c>
      <c r="K242" s="15">
        <f t="shared" si="6"/>
        <v>524.69000000000005</v>
      </c>
      <c r="L242" s="136">
        <f t="shared" si="7"/>
        <v>5013.4799999999996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</row>
    <row r="243" spans="1:114" s="111" customFormat="1">
      <c r="A243" s="141">
        <v>111</v>
      </c>
      <c r="B243" s="108">
        <v>205</v>
      </c>
      <c r="C243" s="88" t="s">
        <v>452</v>
      </c>
      <c r="D243" s="88" t="s">
        <v>453</v>
      </c>
      <c r="E243" s="118" t="s">
        <v>454</v>
      </c>
      <c r="F243" s="89" t="s">
        <v>15</v>
      </c>
      <c r="G243" s="90" t="s">
        <v>16</v>
      </c>
      <c r="H243" s="14">
        <v>4488.79</v>
      </c>
      <c r="I243" s="14">
        <v>315.04000000000002</v>
      </c>
      <c r="J243" s="15">
        <v>209.65</v>
      </c>
      <c r="K243" s="15">
        <f t="shared" si="6"/>
        <v>524.69000000000005</v>
      </c>
      <c r="L243" s="136">
        <f t="shared" si="7"/>
        <v>5013.4799999999996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</row>
    <row r="244" spans="1:114" s="111" customFormat="1">
      <c r="A244" s="141">
        <v>112</v>
      </c>
      <c r="B244" s="108">
        <v>206</v>
      </c>
      <c r="C244" s="88" t="s">
        <v>455</v>
      </c>
      <c r="D244" s="88" t="s">
        <v>456</v>
      </c>
      <c r="E244" s="118" t="s">
        <v>457</v>
      </c>
      <c r="F244" s="89" t="s">
        <v>15</v>
      </c>
      <c r="G244" s="90" t="s">
        <v>16</v>
      </c>
      <c r="H244" s="14">
        <v>4488.79</v>
      </c>
      <c r="I244" s="14">
        <v>315.04000000000002</v>
      </c>
      <c r="J244" s="15">
        <v>209.65</v>
      </c>
      <c r="K244" s="15">
        <f t="shared" si="6"/>
        <v>524.69000000000005</v>
      </c>
      <c r="L244" s="136">
        <f t="shared" si="7"/>
        <v>5013.4799999999996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</row>
    <row r="245" spans="1:114" s="111" customFormat="1">
      <c r="A245" s="141">
        <v>113</v>
      </c>
      <c r="B245" s="108">
        <v>207</v>
      </c>
      <c r="C245" s="88" t="s">
        <v>458</v>
      </c>
      <c r="D245" s="88" t="s">
        <v>459</v>
      </c>
      <c r="E245" s="118" t="s">
        <v>460</v>
      </c>
      <c r="F245" s="89" t="s">
        <v>15</v>
      </c>
      <c r="G245" s="90" t="s">
        <v>20</v>
      </c>
      <c r="H245" s="14">
        <v>2992.52</v>
      </c>
      <c r="I245" s="14">
        <v>210.02</v>
      </c>
      <c r="J245" s="15">
        <v>139.77000000000001</v>
      </c>
      <c r="K245" s="15">
        <f t="shared" si="6"/>
        <v>349.79</v>
      </c>
      <c r="L245" s="136">
        <f t="shared" si="7"/>
        <v>3342.31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</row>
    <row r="246" spans="1:114" s="111" customFormat="1">
      <c r="A246" s="141"/>
      <c r="B246" s="108">
        <v>208</v>
      </c>
      <c r="C246" s="88"/>
      <c r="D246" s="88"/>
      <c r="E246" s="118" t="s">
        <v>461</v>
      </c>
      <c r="F246" s="89" t="s">
        <v>15</v>
      </c>
      <c r="G246" s="90" t="s">
        <v>20</v>
      </c>
      <c r="H246" s="14">
        <v>2992.52</v>
      </c>
      <c r="I246" s="14">
        <v>210.02</v>
      </c>
      <c r="J246" s="15">
        <v>139.77000000000001</v>
      </c>
      <c r="K246" s="15">
        <f t="shared" si="6"/>
        <v>349.79</v>
      </c>
      <c r="L246" s="136">
        <f t="shared" si="7"/>
        <v>3342.31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</row>
    <row r="247" spans="1:114" s="111" customFormat="1" ht="15.75" thickBot="1">
      <c r="A247" s="141"/>
      <c r="B247" s="108"/>
      <c r="C247" s="88"/>
      <c r="D247" s="88"/>
      <c r="E247" s="157" t="s">
        <v>23</v>
      </c>
      <c r="F247" s="158"/>
      <c r="G247" s="90"/>
      <c r="H247" s="14">
        <v>5985.04</v>
      </c>
      <c r="I247" s="14">
        <v>420.04</v>
      </c>
      <c r="J247" s="15">
        <f>J246+J245</f>
        <v>279.54000000000002</v>
      </c>
      <c r="K247" s="15">
        <f t="shared" si="6"/>
        <v>699.58</v>
      </c>
      <c r="L247" s="136">
        <f t="shared" si="7"/>
        <v>6684.62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</row>
    <row r="248" spans="1:114" s="111" customFormat="1">
      <c r="A248" s="141">
        <v>114</v>
      </c>
      <c r="B248" s="108">
        <v>209</v>
      </c>
      <c r="C248" s="88" t="s">
        <v>462</v>
      </c>
      <c r="D248" s="88" t="s">
        <v>463</v>
      </c>
      <c r="E248" s="118" t="s">
        <v>464</v>
      </c>
      <c r="F248" s="89" t="s">
        <v>15</v>
      </c>
      <c r="G248" s="119" t="s">
        <v>16</v>
      </c>
      <c r="H248" s="14">
        <v>4488.79</v>
      </c>
      <c r="I248" s="14">
        <v>315.04000000000002</v>
      </c>
      <c r="J248" s="15">
        <v>209.65</v>
      </c>
      <c r="K248" s="15">
        <f t="shared" si="6"/>
        <v>524.69000000000005</v>
      </c>
      <c r="L248" s="136">
        <f t="shared" si="7"/>
        <v>5013.4799999999996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</row>
    <row r="249" spans="1:114" s="111" customFormat="1">
      <c r="A249" s="141"/>
      <c r="B249" s="108">
        <v>210</v>
      </c>
      <c r="C249" s="88"/>
      <c r="D249" s="88"/>
      <c r="E249" s="88" t="s">
        <v>465</v>
      </c>
      <c r="F249" s="89" t="s">
        <v>15</v>
      </c>
      <c r="G249" s="119" t="s">
        <v>16</v>
      </c>
      <c r="H249" s="14">
        <v>4488.79</v>
      </c>
      <c r="I249" s="14">
        <v>315.04000000000002</v>
      </c>
      <c r="J249" s="15">
        <v>209.65</v>
      </c>
      <c r="K249" s="15">
        <f t="shared" si="6"/>
        <v>524.69000000000005</v>
      </c>
      <c r="L249" s="136">
        <f t="shared" si="7"/>
        <v>5013.4799999999996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</row>
    <row r="250" spans="1:114" s="111" customFormat="1" ht="15.75" thickBot="1">
      <c r="A250" s="141"/>
      <c r="B250" s="108"/>
      <c r="C250" s="88"/>
      <c r="D250" s="88"/>
      <c r="E250" s="157" t="s">
        <v>23</v>
      </c>
      <c r="F250" s="158"/>
      <c r="G250" s="119"/>
      <c r="H250" s="14">
        <v>8977.58</v>
      </c>
      <c r="I250" s="14">
        <v>630.08000000000004</v>
      </c>
      <c r="J250" s="15">
        <f>J249+J248</f>
        <v>419.3</v>
      </c>
      <c r="K250" s="15">
        <f t="shared" si="6"/>
        <v>1049.3800000000001</v>
      </c>
      <c r="L250" s="136">
        <f t="shared" si="7"/>
        <v>10026.959999999999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</row>
    <row r="251" spans="1:114" s="111" customFormat="1">
      <c r="A251" s="141">
        <v>115</v>
      </c>
      <c r="B251" s="108">
        <v>211</v>
      </c>
      <c r="C251" s="88" t="s">
        <v>466</v>
      </c>
      <c r="D251" s="88" t="s">
        <v>467</v>
      </c>
      <c r="E251" s="118" t="s">
        <v>468</v>
      </c>
      <c r="F251" s="89" t="s">
        <v>15</v>
      </c>
      <c r="G251" s="90" t="s">
        <v>20</v>
      </c>
      <c r="H251" s="14">
        <v>2992.52</v>
      </c>
      <c r="I251" s="14">
        <v>210.02</v>
      </c>
      <c r="J251" s="15">
        <v>139.77000000000001</v>
      </c>
      <c r="K251" s="15">
        <f t="shared" si="6"/>
        <v>349.79</v>
      </c>
      <c r="L251" s="136">
        <f t="shared" si="7"/>
        <v>3342.31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</row>
    <row r="252" spans="1:114" s="107" customFormat="1">
      <c r="A252" s="145">
        <v>116</v>
      </c>
      <c r="B252" s="103">
        <v>212</v>
      </c>
      <c r="C252" s="109" t="s">
        <v>469</v>
      </c>
      <c r="D252" s="109" t="s">
        <v>470</v>
      </c>
      <c r="E252" s="97" t="s">
        <v>471</v>
      </c>
      <c r="F252" s="98" t="s">
        <v>15</v>
      </c>
      <c r="G252" s="99" t="s">
        <v>20</v>
      </c>
      <c r="H252" s="14">
        <v>2992.52</v>
      </c>
      <c r="I252" s="14">
        <v>210.02</v>
      </c>
      <c r="J252" s="15">
        <v>139.77000000000001</v>
      </c>
      <c r="K252" s="15">
        <f t="shared" si="6"/>
        <v>349.79</v>
      </c>
      <c r="L252" s="136">
        <f t="shared" si="7"/>
        <v>3342.31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</row>
    <row r="253" spans="1:114" s="111" customFormat="1">
      <c r="A253" s="141">
        <v>117</v>
      </c>
      <c r="B253" s="108">
        <v>213</v>
      </c>
      <c r="C253" s="120" t="s">
        <v>472</v>
      </c>
      <c r="D253" s="120" t="s">
        <v>473</v>
      </c>
      <c r="E253" s="120" t="s">
        <v>474</v>
      </c>
      <c r="F253" s="94" t="s">
        <v>33</v>
      </c>
      <c r="G253" s="90" t="s">
        <v>20</v>
      </c>
      <c r="H253" s="14">
        <v>4488.79</v>
      </c>
      <c r="I253" s="14">
        <v>315.04000000000002</v>
      </c>
      <c r="J253" s="15">
        <v>209.65</v>
      </c>
      <c r="K253" s="15">
        <f t="shared" si="6"/>
        <v>524.69000000000005</v>
      </c>
      <c r="L253" s="136">
        <f t="shared" si="7"/>
        <v>5013.4799999999996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</row>
    <row r="254" spans="1:114" s="111" customFormat="1">
      <c r="A254" s="141">
        <v>118</v>
      </c>
      <c r="B254" s="108">
        <v>214</v>
      </c>
      <c r="C254" s="120" t="s">
        <v>475</v>
      </c>
      <c r="D254" s="120" t="s">
        <v>476</v>
      </c>
      <c r="E254" s="120" t="s">
        <v>477</v>
      </c>
      <c r="F254" s="89" t="s">
        <v>15</v>
      </c>
      <c r="G254" s="90" t="s">
        <v>16</v>
      </c>
      <c r="H254" s="14">
        <v>4488.79</v>
      </c>
      <c r="I254" s="14">
        <v>0</v>
      </c>
      <c r="J254" s="15">
        <v>209.65</v>
      </c>
      <c r="K254" s="15">
        <f t="shared" si="6"/>
        <v>209.65</v>
      </c>
      <c r="L254" s="136">
        <f t="shared" si="7"/>
        <v>4698.4399999999996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</row>
    <row r="255" spans="1:114" s="111" customFormat="1">
      <c r="A255" s="141">
        <v>119</v>
      </c>
      <c r="B255" s="108">
        <v>215</v>
      </c>
      <c r="C255" s="120" t="s">
        <v>478</v>
      </c>
      <c r="D255" s="120" t="s">
        <v>479</v>
      </c>
      <c r="E255" s="120" t="s">
        <v>480</v>
      </c>
      <c r="F255" s="98" t="s">
        <v>15</v>
      </c>
      <c r="G255" s="99" t="s">
        <v>20</v>
      </c>
      <c r="H255" s="14">
        <v>2992.52</v>
      </c>
      <c r="I255" s="14">
        <v>210.02</v>
      </c>
      <c r="J255" s="77">
        <v>139.77000000000001</v>
      </c>
      <c r="K255" s="15">
        <f t="shared" si="6"/>
        <v>349.79</v>
      </c>
      <c r="L255" s="136">
        <f t="shared" si="7"/>
        <v>3342.31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</row>
    <row r="256" spans="1:114" s="111" customFormat="1">
      <c r="A256" s="141"/>
      <c r="B256" s="108">
        <v>216</v>
      </c>
      <c r="C256" s="120"/>
      <c r="D256" s="120"/>
      <c r="E256" s="120" t="s">
        <v>481</v>
      </c>
      <c r="F256" s="98" t="s">
        <v>15</v>
      </c>
      <c r="G256" s="99" t="s">
        <v>20</v>
      </c>
      <c r="H256" s="14">
        <v>2992.52</v>
      </c>
      <c r="I256" s="14">
        <v>210.02</v>
      </c>
      <c r="J256" s="72">
        <v>139.77000000000001</v>
      </c>
      <c r="K256" s="15">
        <f t="shared" si="6"/>
        <v>349.79</v>
      </c>
      <c r="L256" s="136">
        <f t="shared" si="7"/>
        <v>3342.31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</row>
    <row r="257" spans="1:114" s="111" customFormat="1" ht="15.75" thickBot="1">
      <c r="A257" s="141"/>
      <c r="B257" s="108"/>
      <c r="C257" s="120"/>
      <c r="D257" s="120"/>
      <c r="E257" s="157" t="s">
        <v>23</v>
      </c>
      <c r="F257" s="158"/>
      <c r="G257" s="99"/>
      <c r="H257" s="14">
        <v>5985.04</v>
      </c>
      <c r="I257" s="14">
        <v>420.04</v>
      </c>
      <c r="J257" s="15">
        <f>J256+J255</f>
        <v>279.54000000000002</v>
      </c>
      <c r="K257" s="15">
        <f t="shared" si="6"/>
        <v>699.58</v>
      </c>
      <c r="L257" s="136">
        <f t="shared" si="7"/>
        <v>6684.62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</row>
    <row r="258" spans="1:114" s="111" customFormat="1">
      <c r="A258" s="141">
        <v>120</v>
      </c>
      <c r="B258" s="108">
        <v>217</v>
      </c>
      <c r="C258" s="120" t="s">
        <v>482</v>
      </c>
      <c r="D258" s="120" t="s">
        <v>483</v>
      </c>
      <c r="E258" s="69" t="s">
        <v>484</v>
      </c>
      <c r="F258" s="41" t="s">
        <v>15</v>
      </c>
      <c r="G258" s="73" t="s">
        <v>16</v>
      </c>
      <c r="H258" s="14">
        <v>4488.79</v>
      </c>
      <c r="I258" s="14">
        <v>0</v>
      </c>
      <c r="J258" s="15">
        <v>209.65</v>
      </c>
      <c r="K258" s="15">
        <f t="shared" si="6"/>
        <v>209.65</v>
      </c>
      <c r="L258" s="136">
        <f t="shared" si="7"/>
        <v>4698.4399999999996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</row>
    <row r="259" spans="1:114" s="111" customFormat="1">
      <c r="A259" s="141">
        <v>121</v>
      </c>
      <c r="B259" s="108">
        <v>218</v>
      </c>
      <c r="C259" s="120" t="s">
        <v>485</v>
      </c>
      <c r="D259" s="120" t="s">
        <v>486</v>
      </c>
      <c r="E259" s="120" t="s">
        <v>487</v>
      </c>
      <c r="F259" s="89" t="s">
        <v>15</v>
      </c>
      <c r="G259" s="90" t="s">
        <v>16</v>
      </c>
      <c r="H259" s="14">
        <v>4488.79</v>
      </c>
      <c r="I259" s="14">
        <v>315.04000000000002</v>
      </c>
      <c r="J259" s="15">
        <v>209.65</v>
      </c>
      <c r="K259" s="15">
        <f t="shared" si="6"/>
        <v>524.69000000000005</v>
      </c>
      <c r="L259" s="136">
        <f t="shared" si="7"/>
        <v>5013.4799999999996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</row>
    <row r="260" spans="1:114" s="111" customFormat="1">
      <c r="A260" s="141">
        <v>122</v>
      </c>
      <c r="B260" s="108">
        <v>219</v>
      </c>
      <c r="C260" s="120" t="s">
        <v>488</v>
      </c>
      <c r="D260" s="120" t="s">
        <v>489</v>
      </c>
      <c r="E260" s="120" t="s">
        <v>490</v>
      </c>
      <c r="F260" s="89" t="s">
        <v>15</v>
      </c>
      <c r="G260" s="90" t="s">
        <v>16</v>
      </c>
      <c r="H260" s="14">
        <v>5638.23</v>
      </c>
      <c r="I260" s="14">
        <v>393.79</v>
      </c>
      <c r="J260" s="15">
        <v>262.07</v>
      </c>
      <c r="K260" s="15">
        <f t="shared" si="6"/>
        <v>655.86</v>
      </c>
      <c r="L260" s="136">
        <f t="shared" si="7"/>
        <v>6294.0899999999992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</row>
    <row r="261" spans="1:114" s="111" customFormat="1">
      <c r="A261" s="141">
        <v>123</v>
      </c>
      <c r="B261" s="108">
        <v>220</v>
      </c>
      <c r="C261" s="120" t="s">
        <v>491</v>
      </c>
      <c r="D261" s="120" t="s">
        <v>492</v>
      </c>
      <c r="E261" s="120" t="s">
        <v>493</v>
      </c>
      <c r="F261" s="89" t="s">
        <v>15</v>
      </c>
      <c r="G261" s="90" t="s">
        <v>16</v>
      </c>
      <c r="H261" s="14">
        <v>4488.79</v>
      </c>
      <c r="I261" s="14">
        <v>0</v>
      </c>
      <c r="J261" s="15">
        <v>209.65</v>
      </c>
      <c r="K261" s="15">
        <f t="shared" si="6"/>
        <v>209.65</v>
      </c>
      <c r="L261" s="136">
        <f t="shared" si="7"/>
        <v>4698.4399999999996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</row>
    <row r="262" spans="1:114" s="111" customFormat="1">
      <c r="A262" s="141"/>
      <c r="B262" s="108">
        <v>221</v>
      </c>
      <c r="C262" s="120"/>
      <c r="D262" s="120"/>
      <c r="E262" s="120" t="s">
        <v>494</v>
      </c>
      <c r="F262" s="89" t="s">
        <v>15</v>
      </c>
      <c r="G262" s="90" t="s">
        <v>16</v>
      </c>
      <c r="H262" s="14">
        <v>4488.79</v>
      </c>
      <c r="I262" s="14">
        <v>0</v>
      </c>
      <c r="J262" s="15">
        <v>209.65</v>
      </c>
      <c r="K262" s="15">
        <f t="shared" ref="K262:K266" si="8">I262+J262</f>
        <v>209.65</v>
      </c>
      <c r="L262" s="136">
        <f t="shared" ref="L262:L266" si="9">H262+K262</f>
        <v>4698.4399999999996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</row>
    <row r="263" spans="1:114" s="111" customFormat="1">
      <c r="A263" s="141"/>
      <c r="B263" s="108">
        <v>222</v>
      </c>
      <c r="C263" s="120"/>
      <c r="D263" s="120"/>
      <c r="E263" s="120" t="s">
        <v>495</v>
      </c>
      <c r="F263" s="89" t="s">
        <v>15</v>
      </c>
      <c r="G263" s="90" t="s">
        <v>16</v>
      </c>
      <c r="H263" s="14">
        <v>4488.79</v>
      </c>
      <c r="I263" s="14">
        <v>0</v>
      </c>
      <c r="J263" s="15">
        <v>209.65</v>
      </c>
      <c r="K263" s="15">
        <f t="shared" si="8"/>
        <v>209.65</v>
      </c>
      <c r="L263" s="136">
        <f t="shared" si="9"/>
        <v>4698.4399999999996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</row>
    <row r="264" spans="1:114" s="111" customFormat="1" ht="15.75" thickBot="1">
      <c r="A264" s="141"/>
      <c r="B264" s="108"/>
      <c r="C264" s="120"/>
      <c r="D264" s="120"/>
      <c r="E264" s="157" t="s">
        <v>23</v>
      </c>
      <c r="F264" s="158"/>
      <c r="G264" s="90"/>
      <c r="H264" s="14">
        <v>13466.369999999999</v>
      </c>
      <c r="I264" s="14">
        <v>0</v>
      </c>
      <c r="J264" s="15">
        <f>J263+J262+J261</f>
        <v>628.95000000000005</v>
      </c>
      <c r="K264" s="15">
        <f t="shared" si="8"/>
        <v>628.95000000000005</v>
      </c>
      <c r="L264" s="136">
        <f t="shared" si="9"/>
        <v>14095.32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</row>
    <row r="265" spans="1:114" s="111" customFormat="1">
      <c r="A265" s="141">
        <v>124</v>
      </c>
      <c r="B265" s="108">
        <v>223</v>
      </c>
      <c r="C265" s="120" t="s">
        <v>496</v>
      </c>
      <c r="D265" s="120" t="s">
        <v>497</v>
      </c>
      <c r="E265" s="120" t="s">
        <v>498</v>
      </c>
      <c r="F265" s="89" t="s">
        <v>15</v>
      </c>
      <c r="G265" s="90" t="s">
        <v>16</v>
      </c>
      <c r="H265" s="14">
        <v>4488.79</v>
      </c>
      <c r="I265" s="14">
        <v>315.04000000000002</v>
      </c>
      <c r="J265" s="15">
        <v>209.65</v>
      </c>
      <c r="K265" s="15">
        <f t="shared" si="8"/>
        <v>524.69000000000005</v>
      </c>
      <c r="L265" s="136">
        <f t="shared" si="9"/>
        <v>5013.4799999999996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</row>
    <row r="266" spans="1:114" s="111" customFormat="1" ht="15.75" thickBot="1">
      <c r="A266" s="145">
        <v>125</v>
      </c>
      <c r="B266" s="103">
        <v>224</v>
      </c>
      <c r="C266" s="121" t="s">
        <v>499</v>
      </c>
      <c r="D266" s="121" t="s">
        <v>500</v>
      </c>
      <c r="E266" s="121" t="s">
        <v>501</v>
      </c>
      <c r="F266" s="98" t="s">
        <v>22</v>
      </c>
      <c r="G266" s="99" t="s">
        <v>20</v>
      </c>
      <c r="H266" s="122">
        <v>3740.5299999999997</v>
      </c>
      <c r="I266" s="122">
        <v>0</v>
      </c>
      <c r="J266" s="123">
        <v>174.71</v>
      </c>
      <c r="K266" s="15">
        <f t="shared" si="8"/>
        <v>174.71</v>
      </c>
      <c r="L266" s="136">
        <f t="shared" si="9"/>
        <v>3915.24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</row>
    <row r="267" spans="1:114" ht="19.5" thickBot="1">
      <c r="A267" s="124">
        <v>123</v>
      </c>
      <c r="B267" s="125">
        <v>221</v>
      </c>
      <c r="C267" s="126"/>
      <c r="D267" s="166" t="s">
        <v>23</v>
      </c>
      <c r="E267" s="167"/>
      <c r="F267" s="167"/>
      <c r="G267" s="168"/>
      <c r="H267" s="127">
        <f>H5+H8+H9+H10+H11+H12+H13+H14+H15+H16+H17+H20+H21+H22+H23+H26+H29+H34+H37+H38+H39+H40+H41+H42+H43+H44+H45+H46+H47+H51+H52+H53+H54+H63+H64+H65+H66+H67+H74+H79+H80+H87+H88+H89+H90+H91+H94+H97+H98+H99+H104+H105+H106+H107+H108+H109+H110+H111+H112+H113+H114+H115+H116+H117+H118+H119+H120+H123+H124+H127+H128+H129+H134+H137+H138+H139+H140+H141+H145+H149+H150+H153+H154+H155+H156+H157+H158+H159+H164+H167+H168+H176+H181+H184+H185+H186+H189+H193+H194+H199+H200+H206+H207+H208+H209+H210+H216+H237+H241+H242+H243+H244+H247+H250+H251+H252+H253+H254+H257+H258+H259+H260+H264+H265+H266</f>
        <v>831200.90000000037</v>
      </c>
      <c r="I267" s="127">
        <f>I5+I8+I9+I10+I11+I12+I13+I14+I15+I16+I17+I20+I21+I22+I23+I26+I29+I34+I37+I38+I39+I40+I41+I42+I43+I44+I45+I46+I47+I51+I52+I53+I54+I63+I64+I65+I66+I67+I74+I79+I80+I87+I88+I89+I90+I91+I94+I97+I98+I99+I104+I105+I106+I107+I108+I109+I110+I111+I112+I113+I114+I115+I116+I117+I118+I119+I120+I123+I124+I127+I128+I129+I134+I137+I138+I139+I140+I141+I145+I149+I150+I153+I154+I155+I156+I157+I158+I159+I164+I167+I168+I176+I181+I184+I185+I186+I189+I193+I194+I199+I200+I206+I207+I208+I209+I210+I216+I237+I241+I242+I243+I244+I247+I250+I251+I252+I253+I254+I257+I258+I259+I260+I264+I265+I266</f>
        <v>27224.350000000024</v>
      </c>
      <c r="J267" s="127">
        <f>J5+J8+J9+J10+J11+J12+J13+J14+J15+J16+J17+J20+J21+J22+J23+J26+J29+J34+J37+J38+J39+J40+J41+J42+J43+J44+J45+J46+J47+J51+J52+J53+J54+J63+J64+J65+J66+J67+J74+J79+J80+J87+J88+J89+J90+J91+J94+J97+J98+J99+J104+J105+J106+J107+J108+J109+J110+J111+J112+J113+J114+J115+J116+J117+J118+J119+J120+J123+J124+J127+J128+J129+J134+J137+J138+J139+J140+J141+J145+J149+J150+J153+J154+J155+J156+J157+J158+J159+J164+J167+J168+J176+J181+J184+J185+J186+J189+J193+J194+J199+J200+J206+J207+J208+J209+J210+J216+J237+J241+J242+J243+J244+J247+J250+J251+J252+J253+J254+J257+J258+J259+J260+J264+J265+J266</f>
        <v>38820.750000000015</v>
      </c>
      <c r="K267" s="127">
        <f>K5+K8+K9+K10+K11+K12+K13+K14+K15+K16+K17+K20+K21+K22+K23+K26+K29+K34+K37+K38+K39+K40+K41+K42+K43+K44+K45+K46+K47+K51+K52+K53+K54+K63+K64+K65+K66+K67+K74+K79+K80+K87+K88+K89+K90+K91+K94+K97+K98+K99+K104+K105+K106+K107+K108+K109+K110+K111+K112+K113+K114+K115+K116+K117+K118+K119+K120+K123+K124+K127+K128+K129+K134+K137+K138+K139+K140+K141+K145+K149+K150+K153+K154+K155+K156+K157+K158+K159+K164+K167+K168+K176+K181+K184+K185+K186+K189+K193+K194+K199+K200+K206+K207+K208+K209+K210+K216+K237+K241+K242+K243+K244+K247+K250+K251+K252+K253+K254+K257+K258+K259+K260+K264+K265+K266</f>
        <v>66045.100000000035</v>
      </c>
      <c r="L267" s="127">
        <f>L5+L8+L9+L10+L11+L12+L13+L14+L15+L16+L17+L20+L21+L22+L23+L26+L29+L34+L37+L38+L39+L40+L41+L42+L43+L44+L45+L46+L47+L51+L52+L53+L54+L63+L64+L65+L66+L67+L74+L79+L80+L87+L88+L89+L90+L91+L94+L97+L98+L99+L104+L105+L106+L107+L108+L109+L110+L111+L112+L113+L114+L115+L116+L117+L118+L119+L120+L123+L124+L127+L128+L129+L134+L137+L138+L139+L140+L141+L145+L149+L150+L153+L154+L155+L156+L157+L158+L159+L164+L167+L168+L176+L181+L184+L185+L186+L189+L193+L194+L199+L200+L206+L207+L208+L209+L210+L216+L237+L241+L242+L243+L244+L247+L250+L251+L252+L253+L254+L257+L258+L259+L260+L264+L265+L266</f>
        <v>897245.99999999942</v>
      </c>
      <c r="M267" s="128"/>
      <c r="N267" s="128"/>
      <c r="O267" s="128"/>
    </row>
    <row r="268" spans="1:114">
      <c r="E268" s="129"/>
      <c r="H268" s="169"/>
      <c r="I268" s="169"/>
      <c r="J268" s="169"/>
      <c r="K268" s="169"/>
      <c r="L268" s="169"/>
    </row>
    <row r="269" spans="1:114">
      <c r="A269" s="130"/>
      <c r="B269" s="131"/>
      <c r="C269" s="131"/>
      <c r="D269" s="131"/>
      <c r="E269" s="131"/>
      <c r="F269" s="131"/>
      <c r="G269" s="131"/>
    </row>
    <row r="270" spans="1:114" ht="67.5" customHeight="1">
      <c r="E270" s="130"/>
      <c r="F270" s="132"/>
      <c r="G270" s="132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</row>
    <row r="271" spans="1:114">
      <c r="H271" t="s">
        <v>503</v>
      </c>
    </row>
    <row r="272" spans="1:114" ht="18">
      <c r="H272" s="155" t="s">
        <v>502</v>
      </c>
      <c r="I272" s="155"/>
      <c r="J272" s="132"/>
      <c r="K272" s="132"/>
      <c r="L272" s="1"/>
    </row>
    <row r="273" spans="8:12" ht="15.75">
      <c r="H273" s="134"/>
      <c r="I273" s="134"/>
      <c r="J273" s="134"/>
      <c r="K273" s="134"/>
      <c r="L273" s="134"/>
    </row>
  </sheetData>
  <mergeCells count="37">
    <mergeCell ref="H270:T270"/>
    <mergeCell ref="E247:F247"/>
    <mergeCell ref="E250:F250"/>
    <mergeCell ref="E257:F257"/>
    <mergeCell ref="E264:F264"/>
    <mergeCell ref="D267:G267"/>
    <mergeCell ref="H268:L268"/>
    <mergeCell ref="E241:F241"/>
    <mergeCell ref="E153:F153"/>
    <mergeCell ref="E164:F164"/>
    <mergeCell ref="E167:F167"/>
    <mergeCell ref="E176:F176"/>
    <mergeCell ref="E181:F181"/>
    <mergeCell ref="E184:F184"/>
    <mergeCell ref="E193:F193"/>
    <mergeCell ref="E199:F199"/>
    <mergeCell ref="E206:F206"/>
    <mergeCell ref="E216:F216"/>
    <mergeCell ref="E237:F237"/>
    <mergeCell ref="E149:F149"/>
    <mergeCell ref="E63:F63"/>
    <mergeCell ref="E74:F74"/>
    <mergeCell ref="E79:F79"/>
    <mergeCell ref="E87:F87"/>
    <mergeCell ref="E94:F94"/>
    <mergeCell ref="E104:F104"/>
    <mergeCell ref="E123:F123"/>
    <mergeCell ref="E127:F127"/>
    <mergeCell ref="E134:F134"/>
    <mergeCell ref="E137:F137"/>
    <mergeCell ref="E145:F145"/>
    <mergeCell ref="E51:F51"/>
    <mergeCell ref="E8:F8"/>
    <mergeCell ref="E20:F20"/>
    <mergeCell ref="E29:F29"/>
    <mergeCell ref="E34:F34"/>
    <mergeCell ref="E37:F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2022-12-20T11:32:05Z</dcterms:modified>
</cp:coreProperties>
</file>